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 -1\Desktop\"/>
    </mc:Choice>
  </mc:AlternateContent>
  <bookViews>
    <workbookView xWindow="0" yWindow="0" windowWidth="24000" windowHeight="9030" tabRatio="788" activeTab="5"/>
  </bookViews>
  <sheets>
    <sheet name="Summary Pkg 3" sheetId="20" r:id="rId1"/>
    <sheet name="Specified PS" sheetId="21" r:id="rId2"/>
    <sheet name="General Item" sheetId="22" r:id="rId3"/>
    <sheet name="kalmochan-boq" sheetId="19" r:id="rId4"/>
    <sheet name="bairagu-boq" sheetId="17" r:id="rId5"/>
    <sheet name="udasi-boq" sheetId="15" r:id="rId6"/>
    <sheet name="Sanyasi-BOQ" sheetId="16" r:id="rId7"/>
    <sheet name="6 Day works" sheetId="23" r:id="rId8"/>
  </sheets>
  <externalReferences>
    <externalReference r:id="rId9"/>
    <externalReference r:id="rId10"/>
    <externalReference r:id="rId11"/>
    <externalReference r:id="rId12"/>
    <externalReference r:id="rId13"/>
    <externalReference r:id="rId14"/>
  </externalReferences>
  <definedNames>
    <definedName name="_">[1]Sheet3!$D$10</definedName>
    <definedName name="_____cgi24">#REF!</definedName>
    <definedName name="_____cgi26">#REF!</definedName>
    <definedName name="____cgi24">#REF!</definedName>
    <definedName name="____cgi26">#REF!</definedName>
    <definedName name="___cgi24">#REF!</definedName>
    <definedName name="___cgi26">#REF!</definedName>
    <definedName name="__cgi24">#REF!</definedName>
    <definedName name="__cgi26">#REF!</definedName>
    <definedName name="_cgi24">#REF!</definedName>
    <definedName name="_cgi26">#REF!</definedName>
    <definedName name="_qn">[2]Sheet1!$F$85</definedName>
    <definedName name="_qn1">[3]Sheet1!$F$85</definedName>
    <definedName name="A">[1]Sheet3!$D$7</definedName>
    <definedName name="awood">'[4]update Rate'!$I$53</definedName>
    <definedName name="B">#REF!</definedName>
    <definedName name="Bagmati_River_Basin_Improvement_Project">#REF!</definedName>
    <definedName name="bmarble">#REF!</definedName>
    <definedName name="brick">#REF!</definedName>
    <definedName name="cheskini100">#REF!</definedName>
    <definedName name="cheskini150">'[4]update Rate'!$I$65</definedName>
    <definedName name="cheskini300">'[4]update Rate'!$I$66</definedName>
    <definedName name="Chuna">#REF!</definedName>
    <definedName name="colorpata">#REF!</definedName>
    <definedName name="D">#REF!</definedName>
    <definedName name="Diagowar">#REF!</definedName>
    <definedName name="DSHFL">[2]Sheet1!$D$46</definedName>
    <definedName name="DSTEL">[2]Sheet1!$D$47</definedName>
    <definedName name="f">[2]Sheet1!$D$11</definedName>
    <definedName name="fhdfgdjfg">[5]Sheet3!$D$10</definedName>
    <definedName name="giwar">#REF!</definedName>
    <definedName name="giwire">#REF!</definedName>
    <definedName name="giwire24">#REF!</definedName>
    <definedName name="glass3">#REF!</definedName>
    <definedName name="glass4">#REF!</definedName>
    <definedName name="glass5">#REF!</definedName>
    <definedName name="glass6">#REF!</definedName>
    <definedName name="H">[2]Sheet1!$F$28</definedName>
    <definedName name="handle">#REF!</definedName>
    <definedName name="HFL">[2]Sheet1!$D$7</definedName>
    <definedName name="holpass">#REF!</definedName>
    <definedName name="igwire">#REF!</definedName>
    <definedName name="Jparling">#REF!</definedName>
    <definedName name="jphalak">#REF!</definedName>
    <definedName name="Jwarling">#REF!</definedName>
    <definedName name="Jwood">#REF!</definedName>
    <definedName name="jyami">#REF!,#REF!,#REF!,#REF!,#REF!</definedName>
    <definedName name="Kabja100">'[4]update Rate'!$I$62</definedName>
    <definedName name="kabja75">#REF!</definedName>
    <definedName name="kila">#REF!</definedName>
    <definedName name="L">[2]Sheet1!$D$24</definedName>
    <definedName name="Labour">#REF!,#REF!,#REF!,#REF!,#REF!,#REF!,#REF!,#REF!,#REF!,#REF!</definedName>
    <definedName name="lucking300">'[4]update Rate'!$I$67</definedName>
    <definedName name="Marble">#REF!</definedName>
    <definedName name="mason">'[4]update Rate'!$I$6</definedName>
    <definedName name="mluck">#REF!</definedName>
    <definedName name="moluck">#REF!</definedName>
    <definedName name="nutbolt">#REF!</definedName>
    <definedName name="nutbolt8">#REF!</definedName>
    <definedName name="p">[2]Sheet1!$D$17</definedName>
    <definedName name="pkila">#REF!</definedName>
    <definedName name="plainst26">#REF!</definedName>
    <definedName name="plainst28">#REF!</definedName>
    <definedName name="Planst">#REF!</definedName>
    <definedName name="plywood4">#REF!</definedName>
    <definedName name="plywood6">#REF!</definedName>
    <definedName name="_xlnm.Print_Area" localSheetId="7">'6 Day works'!$A$1:$G$33</definedName>
    <definedName name="_xlnm.Print_Area" localSheetId="2">'General Item'!$A$1:$H$17</definedName>
    <definedName name="_xlnm.Print_Area" localSheetId="3">'kalmochan-boq'!$A$1:$H$48</definedName>
    <definedName name="_xlnm.Print_Area" localSheetId="6">'Sanyasi-BOQ'!$A$1:$H$35</definedName>
    <definedName name="_xlnm.Print_Area" localSheetId="1">'Specified PS'!$A$1:$D$15</definedName>
    <definedName name="_xlnm.Print_Area" localSheetId="0">'Summary Pkg 3'!$A$1:$E$19</definedName>
    <definedName name="_xlnm.Print_Titles" localSheetId="4">'bairagu-boq'!$3:$6</definedName>
    <definedName name="_xlnm.Print_Titles" localSheetId="3">'kalmochan-boq'!$3:$6</definedName>
    <definedName name="_xlnm.Print_Titles" localSheetId="6">'Sanyasi-BOQ'!$3:$6</definedName>
    <definedName name="_xlnm.Print_Titles" localSheetId="5">'udasi-boq'!$3:$6</definedName>
    <definedName name="Q">[2]Sheet1!$D$10</definedName>
    <definedName name="qn">[2]Sheet1!$F$85</definedName>
    <definedName name="Qu">[2]Sheet1!$C$35</definedName>
    <definedName name="Qw">[2]Sheet1!$C$34</definedName>
    <definedName name="RS">[2]Sheet1!$F$87</definedName>
    <definedName name="S">#REF!</definedName>
    <definedName name="shandle">'[4]update Rate'!$I$90</definedName>
    <definedName name="Swood">#REF!</definedName>
    <definedName name="TEL">[2]Sheet1!$D$44</definedName>
    <definedName name="Tikply4">#REF!</definedName>
    <definedName name="tikwood4">#REF!</definedName>
    <definedName name="Times">#REF!</definedName>
    <definedName name="torsteel">#REF!</definedName>
    <definedName name="Ttile">#REF!</definedName>
    <definedName name="USTEL">[2]Sheet1!$D$44</definedName>
    <definedName name="v">[2]Sheet1!$C$39</definedName>
    <definedName name="xdg">#REF!</definedName>
  </definedNames>
  <calcPr calcId="162913"/>
</workbook>
</file>

<file path=xl/calcChain.xml><?xml version="1.0" encoding="utf-8"?>
<calcChain xmlns="http://schemas.openxmlformats.org/spreadsheetml/2006/main">
  <c r="C13" i="22" l="1"/>
  <c r="G17" i="23" l="1"/>
  <c r="G31" i="23" s="1"/>
  <c r="D9" i="22"/>
  <c r="Q9" i="21"/>
  <c r="C9" i="21" s="1"/>
  <c r="Q8" i="21"/>
  <c r="C8" i="21" s="1"/>
  <c r="Q7" i="21"/>
  <c r="C7" i="21" s="1"/>
  <c r="C15" i="21" s="1"/>
  <c r="D16" i="20" l="1"/>
  <c r="D14" i="15" l="1"/>
  <c r="G66" i="16"/>
</calcChain>
</file>

<file path=xl/sharedStrings.xml><?xml version="1.0" encoding="utf-8"?>
<sst xmlns="http://schemas.openxmlformats.org/spreadsheetml/2006/main" count="410" uniqueCount="219">
  <si>
    <t>Renovation work</t>
  </si>
  <si>
    <t>Items</t>
  </si>
  <si>
    <t>Quantity</t>
  </si>
  <si>
    <t>Unit</t>
  </si>
  <si>
    <t>Amount</t>
  </si>
  <si>
    <t>Remarks</t>
  </si>
  <si>
    <t>job</t>
  </si>
  <si>
    <t>m2</t>
  </si>
  <si>
    <t>Total</t>
  </si>
  <si>
    <t>rm</t>
  </si>
  <si>
    <t>As built drawing</t>
  </si>
  <si>
    <t>kg</t>
  </si>
  <si>
    <t>Bagmati River Basin Improvement Project- Additional financing</t>
  </si>
  <si>
    <t>In figure</t>
  </si>
  <si>
    <t>In Words</t>
  </si>
  <si>
    <t>Description of Items</t>
  </si>
  <si>
    <t>Rate (NRs.)</t>
  </si>
  <si>
    <t>BOQ</t>
  </si>
  <si>
    <t>A) Using old mappa brick</t>
  </si>
  <si>
    <t>B) Using new mappa brick</t>
  </si>
  <si>
    <t xml:space="preserve">A) Using old timber </t>
  </si>
  <si>
    <t>B) Using new timber</t>
  </si>
  <si>
    <t>A) Using New Brick</t>
  </si>
  <si>
    <t>B) Using Old Brick</t>
  </si>
  <si>
    <t xml:space="preserve">BAGMATI RIVER BASIN IMPROVEMENT PROJECT </t>
  </si>
  <si>
    <t>ADDITIONAL FINANCING (BRBIP-AF)</t>
  </si>
  <si>
    <t>Package -2: Teen Deval Area</t>
  </si>
  <si>
    <t>Bill No.</t>
  </si>
  <si>
    <t>ID</t>
  </si>
  <si>
    <t>Estimated cost(NRs)</t>
  </si>
  <si>
    <t>General Items</t>
  </si>
  <si>
    <t xml:space="preserve">Subtotal of Bills </t>
  </si>
  <si>
    <t xml:space="preserve">        Specified Provisional Sums</t>
  </si>
  <si>
    <t xml:space="preserve">Total of Bills plus Provisional Sums  </t>
  </si>
  <si>
    <t>Value Added Tax (@13%)</t>
  </si>
  <si>
    <t>TOTAL PRICE</t>
  </si>
  <si>
    <t>Bagmati River Basin Improvement Project -AF</t>
  </si>
  <si>
    <t>Specified Provisional Sums</t>
  </si>
  <si>
    <t>Amount (in NRs.)</t>
  </si>
  <si>
    <t>Insurances of Works, Contractor's Equipments, 'against persons &amp; damage to property' and for 'Clients, Consultants &amp; Contractors Personnel'.</t>
  </si>
  <si>
    <t>Sanitary works</t>
  </si>
  <si>
    <t>Electrical works</t>
  </si>
  <si>
    <t>Supply and install nepalese stone sculptures representing gods and goddess</t>
  </si>
  <si>
    <t>Ressettlement/rehabilitation works</t>
  </si>
  <si>
    <t>Bill 1 : General Items</t>
  </si>
  <si>
    <t>No.</t>
  </si>
  <si>
    <t xml:space="preserve">Prepare and submit monthly progress report with 30 color photographs (digital) to the satisfaction of engineer. </t>
  </si>
  <si>
    <t>Provide digital site videos (HD Quality) of Initial Site condition (before construction) and after completion of construction works of the entire site with audio description having duration of at least 20 minutes.</t>
  </si>
  <si>
    <r>
      <rPr>
        <b/>
        <sz val="11"/>
        <rFont val="Times New Roman"/>
        <family val="1"/>
      </rPr>
      <t>Site Protection</t>
    </r>
    <r>
      <rPr>
        <sz val="11"/>
        <rFont val="Times New Roman"/>
        <family val="1"/>
      </rPr>
      <t xml:space="preserve"> - Provide CGI sheet barricade around the border of the site with necessary entrance as per the instruction of the Engineer </t>
    </r>
  </si>
  <si>
    <t>sq.m.</t>
  </si>
  <si>
    <t>Bagmati River Basin Improvement Project - Additional Financing (BRBIP-AF)</t>
  </si>
  <si>
    <t>Cost Estimates</t>
  </si>
  <si>
    <t>DAY WORKS</t>
  </si>
  <si>
    <t>Item No.</t>
  </si>
  <si>
    <t>Item Description</t>
  </si>
  <si>
    <t>Amount (NRs.)</t>
  </si>
  <si>
    <t>Schedule of Day works Rates:  1 Labour</t>
  </si>
  <si>
    <t>DW1.1</t>
  </si>
  <si>
    <t>Labourer</t>
  </si>
  <si>
    <t>hr</t>
  </si>
  <si>
    <t>DW1.2</t>
  </si>
  <si>
    <t>Mason</t>
  </si>
  <si>
    <t>DW1.3</t>
  </si>
  <si>
    <t>Carpenter</t>
  </si>
  <si>
    <t>DW1.4</t>
  </si>
  <si>
    <t>Traditional Carving Craftsman</t>
  </si>
  <si>
    <t>Schedule of Dayworks Rates:  2. Materials</t>
  </si>
  <si>
    <t>DW2.1</t>
  </si>
  <si>
    <t>Cost of Materials from Supplier</t>
  </si>
  <si>
    <t>Prov. Sum</t>
  </si>
  <si>
    <t>DW3.1</t>
  </si>
  <si>
    <t>Hand Roller (up to 0.5 T)</t>
  </si>
  <si>
    <t>DW3.2</t>
  </si>
  <si>
    <t>Mobile crane (5 - 10 T)</t>
  </si>
  <si>
    <t>DW3.3</t>
  </si>
  <si>
    <t>Generator (30 - 50 kVA)</t>
  </si>
  <si>
    <t>DW3.4</t>
  </si>
  <si>
    <t>Other Plant (to be inserted by bidder)</t>
  </si>
  <si>
    <t>DAYWORKS SUMMARY</t>
  </si>
  <si>
    <t>Bill No. 6</t>
  </si>
  <si>
    <t>DW1</t>
  </si>
  <si>
    <t>LABOUR</t>
  </si>
  <si>
    <t>DW2</t>
  </si>
  <si>
    <t>MATERIALS</t>
  </si>
  <si>
    <t>DW3</t>
  </si>
  <si>
    <t xml:space="preserve">Total for DAYWORKS </t>
  </si>
  <si>
    <t>Package -3: Kalmochan Ghat Area</t>
  </si>
  <si>
    <r>
      <rPr>
        <b/>
        <sz val="11"/>
        <rFont val="Times New Roman"/>
        <family val="1"/>
      </rPr>
      <t>Provide and install Signboards</t>
    </r>
    <r>
      <rPr>
        <sz val="11"/>
        <rFont val="Times New Roman"/>
        <family val="1"/>
      </rPr>
      <t xml:space="preserve"> Refer to specifications "Notice Boards".</t>
    </r>
  </si>
  <si>
    <t>sanyasi</t>
  </si>
  <si>
    <t>bairagi</t>
  </si>
  <si>
    <t>udasi</t>
  </si>
  <si>
    <t>kalmochan</t>
  </si>
  <si>
    <t>Cost of restoration of service infrastructure &amp; Off-site verification test.</t>
  </si>
  <si>
    <t xml:space="preserve">        Bill 6 - Day works  </t>
  </si>
  <si>
    <t>A) using new Wood for Carving</t>
  </si>
  <si>
    <t>B) using old Carved Wood by skilled labour</t>
  </si>
  <si>
    <t>Total of Bill 1</t>
  </si>
  <si>
    <t>Bill 6:</t>
  </si>
  <si>
    <r>
      <rPr>
        <b/>
        <sz val="11"/>
        <rFont val="Times New Roman"/>
        <family val="1"/>
      </rPr>
      <t>Site clearance</t>
    </r>
    <r>
      <rPr>
        <sz val="11"/>
        <rFont val="Times New Roman"/>
        <family val="1"/>
      </rPr>
      <t>s, layout and preparation of site area.</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</si>
  <si>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drawings, specifications and instruction of the Engineer.</t>
    </r>
  </si>
  <si>
    <r>
      <t xml:space="preserve">Double bamboo </t>
    </r>
    <r>
      <rPr>
        <b/>
        <sz val="11"/>
        <color theme="1"/>
        <rFont val="Times New Roman"/>
        <family val="1"/>
      </rPr>
      <t>scaffolding</t>
    </r>
    <r>
      <rPr>
        <sz val="11"/>
        <color theme="1"/>
        <rFont val="Times New Roman"/>
        <family val="1"/>
      </rPr>
      <t xml:space="preserve"> works, all complete</t>
    </r>
  </si>
  <si>
    <t>S. No.</t>
  </si>
  <si>
    <t>Laboratory with Engineers accomodation</t>
  </si>
  <si>
    <t xml:space="preserve">Provide fully furnished laboratory with all required equipment as per specification and instructed by Engineer. </t>
  </si>
  <si>
    <t>Maintain laboratory</t>
  </si>
  <si>
    <t>Months</t>
  </si>
  <si>
    <t xml:space="preserve">Lab Technician  </t>
  </si>
  <si>
    <t>Lab helpers</t>
  </si>
  <si>
    <t>Off-site Verification Testing</t>
  </si>
  <si>
    <t>cu.m.</t>
  </si>
  <si>
    <r>
      <rPr>
        <b/>
        <sz val="11"/>
        <rFont val="Times New Roman"/>
        <family val="1"/>
      </rPr>
      <t>Brick soling on flat</t>
    </r>
    <r>
      <rPr>
        <sz val="11"/>
        <rFont val="Times New Roman"/>
        <family val="1"/>
      </rPr>
      <t>, as per drawings, specification and instruction of the engineer all complete</t>
    </r>
  </si>
  <si>
    <t>B) Using new brick</t>
  </si>
  <si>
    <t>A) Using old brick</t>
  </si>
  <si>
    <r>
      <rPr>
        <b/>
        <sz val="11"/>
        <color theme="1"/>
        <rFont val="Times New Roman"/>
        <family val="1"/>
      </rPr>
      <t xml:space="preserve">Lime Concreting works </t>
    </r>
    <r>
      <rPr>
        <sz val="11"/>
        <color theme="1"/>
        <rFont val="Times New Roman"/>
        <family val="1"/>
      </rPr>
      <t>in (1:2:4) lime, sand and aggregate</t>
    </r>
    <r>
      <rPr>
        <b/>
        <sz val="11"/>
        <color theme="1"/>
        <rFont val="Times New Roman"/>
        <family val="1"/>
      </rPr>
      <t xml:space="preserve"> </t>
    </r>
    <r>
      <rPr>
        <sz val="11"/>
        <color theme="1"/>
        <rFont val="Times New Roman"/>
        <family val="1"/>
      </rPr>
      <t>all complete as per the drawings, specification and instruction of the Engineer.</t>
    </r>
  </si>
  <si>
    <t xml:space="preserve">A) using 38mm thick New door </t>
  </si>
  <si>
    <t>Total of Bill 2</t>
  </si>
  <si>
    <t>A) Above 12' size</t>
  </si>
  <si>
    <t>B) Below 12' size</t>
  </si>
  <si>
    <t xml:space="preserve">  b) Using new timber wood</t>
  </si>
  <si>
    <t>Total of Bill 3</t>
  </si>
  <si>
    <t>Total of Bill 4</t>
  </si>
  <si>
    <t>Summary of BoQ</t>
  </si>
  <si>
    <t>(Package -3: Kalmochan Ghat Area)</t>
  </si>
  <si>
    <t>As built drawings</t>
  </si>
  <si>
    <t>Total of Bill 5</t>
  </si>
  <si>
    <t>a) using existing recovered peti stone</t>
  </si>
  <si>
    <t>b) using new peti stone (5" thick and 9" wide)</t>
  </si>
  <si>
    <r>
      <rPr>
        <b/>
        <sz val="11"/>
        <color theme="1"/>
        <rFont val="Times New Roman"/>
        <family val="1"/>
      </rPr>
      <t xml:space="preserve">Lime Concreting works </t>
    </r>
    <r>
      <rPr>
        <sz val="11"/>
        <color theme="1"/>
        <rFont val="Times New Roman"/>
        <family val="1"/>
      </rPr>
      <t>in (1:2:4) lime, sand and aggregate</t>
    </r>
    <r>
      <rPr>
        <b/>
        <sz val="11"/>
        <color theme="1"/>
        <rFont val="Times New Roman"/>
        <family val="1"/>
      </rPr>
      <t xml:space="preserve"> </t>
    </r>
    <r>
      <rPr>
        <sz val="11"/>
        <color theme="1"/>
        <rFont val="Times New Roman"/>
        <family val="1"/>
      </rPr>
      <t xml:space="preserve"> as per drawings and specification, all complete</t>
    </r>
  </si>
  <si>
    <r>
      <rPr>
        <b/>
        <sz val="11"/>
        <color theme="1"/>
        <rFont val="Times New Roman"/>
        <family val="1"/>
      </rPr>
      <t>Brick soling on flat</t>
    </r>
    <r>
      <rPr>
        <sz val="11"/>
        <color theme="1"/>
        <rFont val="Times New Roman"/>
        <family val="1"/>
      </rPr>
      <t>,  as per drawings and specification, all complete</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</si>
  <si>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drawings and specification, all complete</t>
    </r>
  </si>
  <si>
    <r>
      <rPr>
        <b/>
        <sz val="11"/>
        <color theme="1"/>
        <rFont val="Times New Roman"/>
        <family val="1"/>
      </rPr>
      <t>Dismantling of the roof</t>
    </r>
    <r>
      <rPr>
        <sz val="11"/>
        <color theme="1"/>
        <rFont val="Times New Roman"/>
        <family val="1"/>
      </rPr>
      <t xml:space="preserve"> including stacking properly and proper disposal of unsuable materials as per the approved conservation note and instruction of the Engineer, all complete</t>
    </r>
  </si>
  <si>
    <r>
      <rPr>
        <b/>
        <sz val="11"/>
        <color theme="1"/>
        <rFont val="Times New Roman"/>
        <family val="1"/>
      </rPr>
      <t>Dismantling of floor</t>
    </r>
    <r>
      <rPr>
        <sz val="11"/>
        <color theme="1"/>
        <rFont val="Times New Roman"/>
        <family val="1"/>
      </rPr>
      <t xml:space="preserve"> including stacking properly and proper disposal of unsuable materials as per the approved conservation note and instruction of the Engineer, all complete</t>
    </r>
  </si>
  <si>
    <r>
      <rPr>
        <b/>
        <sz val="11"/>
        <color theme="1"/>
        <rFont val="Times New Roman"/>
        <family val="1"/>
      </rPr>
      <t xml:space="preserve">Dismantling of wall </t>
    </r>
    <r>
      <rPr>
        <sz val="11"/>
        <color theme="1"/>
        <rFont val="Times New Roman"/>
        <family val="1"/>
      </rPr>
      <t>including stacking properly and proper disposal of unsuable materials as per the approved conservation note and instruction of the Engineer, all complete</t>
    </r>
  </si>
  <si>
    <r>
      <t xml:space="preserve">Applying </t>
    </r>
    <r>
      <rPr>
        <b/>
        <sz val="11"/>
        <color theme="1"/>
        <rFont val="Times New Roman"/>
        <family val="1"/>
      </rPr>
      <t>two coat ready made plastic emulsion paint</t>
    </r>
    <r>
      <rPr>
        <sz val="11"/>
        <color theme="1"/>
        <rFont val="Times New Roman"/>
        <family val="1"/>
      </rPr>
      <t xml:space="preserve"> with one coat primer in good finishing touch as per drawings and specification, all complete</t>
    </r>
  </si>
  <si>
    <r>
      <rPr>
        <b/>
        <sz val="11"/>
        <color theme="1"/>
        <rFont val="Times New Roman"/>
        <family val="1"/>
      </rPr>
      <t>Teliya brick paving with LSS  mortar(1:1:1) with (1:1) lime surkhi pointing</t>
    </r>
    <r>
      <rPr>
        <sz val="11"/>
        <color theme="1"/>
        <rFont val="Times New Roman"/>
        <family val="1"/>
      </rPr>
      <t>, as per drawings and specification, all complete</t>
    </r>
  </si>
  <si>
    <r>
      <t xml:space="preserve">Nepali </t>
    </r>
    <r>
      <rPr>
        <b/>
        <sz val="11"/>
        <rFont val="Times New Roman"/>
        <family val="1"/>
      </rPr>
      <t>Sal wood work</t>
    </r>
    <r>
      <rPr>
        <sz val="11"/>
        <rFont val="Times New Roman"/>
        <family val="1"/>
      </rPr>
      <t xml:space="preserve"> for door, window, post, rafter, joist, purlin &amp; beam etc. including supply and selection of materials, placing, fixing, nailing etc as per drawings and specification, all complete</t>
    </r>
  </si>
  <si>
    <r>
      <rPr>
        <b/>
        <sz val="11"/>
        <color theme="1"/>
        <rFont val="Times New Roman"/>
        <family val="1"/>
      </rPr>
      <t>Dismantling</t>
    </r>
    <r>
      <rPr>
        <sz val="11"/>
        <color theme="1"/>
        <rFont val="Times New Roman"/>
        <family val="1"/>
      </rPr>
      <t xml:space="preserve"> of wall in mud mortar including stacking properly and proper disposal of unsuable materials as per the approved conservation note and instruction of the Engineer, all complete</t>
    </r>
  </si>
  <si>
    <r>
      <rPr>
        <b/>
        <sz val="11"/>
        <color theme="1"/>
        <rFont val="Times New Roman"/>
        <family val="1"/>
      </rPr>
      <t>Dismantling of floor</t>
    </r>
    <r>
      <rPr>
        <sz val="11"/>
        <color theme="1"/>
        <rFont val="Times New Roman"/>
        <family val="1"/>
      </rPr>
      <t xml:space="preserve">  including stacking properly and proper disposal of unsuable materials as per the approved conservation note and instruction of the Engineer, all complete</t>
    </r>
  </si>
  <si>
    <r>
      <t xml:space="preserve">Applying </t>
    </r>
    <r>
      <rPr>
        <b/>
        <sz val="11"/>
        <color theme="1"/>
        <rFont val="Times New Roman"/>
        <family val="1"/>
      </rPr>
      <t>two coat plastic emulsion paint</t>
    </r>
    <r>
      <rPr>
        <sz val="11"/>
        <color theme="1"/>
        <rFont val="Times New Roman"/>
        <family val="1"/>
      </rPr>
      <t xml:space="preserve"> with one coat primer in good finishing touch as per drawings and specification, all complete</t>
    </r>
  </si>
  <si>
    <r>
      <rPr>
        <b/>
        <sz val="11"/>
        <color theme="1"/>
        <rFont val="Times New Roman"/>
        <family val="1"/>
      </rPr>
      <t xml:space="preserve">Lime Concreting works </t>
    </r>
    <r>
      <rPr>
        <sz val="11"/>
        <color theme="1"/>
        <rFont val="Times New Roman"/>
        <family val="1"/>
      </rPr>
      <t>in (1:2:4) lime, sand and aggregate</t>
    </r>
    <r>
      <rPr>
        <b/>
        <sz val="11"/>
        <color theme="1"/>
        <rFont val="Times New Roman"/>
        <family val="1"/>
      </rPr>
      <t xml:space="preserve"> </t>
    </r>
    <r>
      <rPr>
        <sz val="11"/>
        <color theme="1"/>
        <rFont val="Times New Roman"/>
        <family val="1"/>
      </rPr>
      <t>all complete as per drawings and specification, all complete</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</si>
  <si>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 all complete</t>
    </r>
  </si>
  <si>
    <r>
      <rPr>
        <b/>
        <sz val="11"/>
        <color theme="1"/>
        <rFont val="Times New Roman"/>
        <family val="1"/>
      </rPr>
      <t>Dismantling of CGI sheet</t>
    </r>
    <r>
      <rPr>
        <sz val="11"/>
        <color theme="1"/>
        <rFont val="Times New Roman"/>
        <family val="1"/>
      </rPr>
      <t xml:space="preserve"> roof including stacking properly and proper disposal of unsuable materials as per the approved conservation note and instruction of the Engineer, all complete</t>
    </r>
  </si>
  <si>
    <r>
      <rPr>
        <b/>
        <sz val="11"/>
        <color theme="1"/>
        <rFont val="Times New Roman"/>
        <family val="1"/>
      </rPr>
      <t>Dismantling of CGI sheet</t>
    </r>
    <r>
      <rPr>
        <sz val="11"/>
        <color theme="1"/>
        <rFont val="Times New Roman"/>
        <family val="1"/>
      </rPr>
      <t xml:space="preserve"> on roof including stacking properly and proper disposal of unsuable materials as per the approved conservation note and instruction of the Engineer, all complete</t>
    </r>
  </si>
  <si>
    <r>
      <rPr>
        <b/>
        <sz val="11"/>
        <color theme="1"/>
        <rFont val="Times New Roman"/>
        <family val="1"/>
      </rPr>
      <t>Dismantling of mud mortar wall</t>
    </r>
    <r>
      <rPr>
        <sz val="11"/>
        <color theme="1"/>
        <rFont val="Times New Roman"/>
        <family val="1"/>
      </rPr>
      <t xml:space="preserve"> including stacking properly and proper disposal of unsuable materials as per the approved conservation note and instruction of the Engineer, all complete</t>
    </r>
  </si>
  <si>
    <r>
      <rPr>
        <b/>
        <sz val="11"/>
        <color theme="1"/>
        <rFont val="Times New Roman"/>
        <family val="1"/>
      </rPr>
      <t>Dismantling of bloc</t>
    </r>
    <r>
      <rPr>
        <sz val="11"/>
        <color theme="1"/>
        <rFont val="Times New Roman"/>
        <family val="1"/>
      </rPr>
      <t>k on roof including stacking properly and proper disposal of unsuable materials as per the approved conservation note and instruction of the Engineer, all complete</t>
    </r>
  </si>
  <si>
    <r>
      <t xml:space="preserve">Laying of traditional </t>
    </r>
    <r>
      <rPr>
        <b/>
        <sz val="11"/>
        <rFont val="Times New Roman"/>
        <family val="1"/>
      </rPr>
      <t>Nagol or Kassimo bric</t>
    </r>
    <r>
      <rPr>
        <sz val="11"/>
        <rFont val="Times New Roman"/>
        <family val="1"/>
      </rPr>
      <t>k work in (1:1:3) lime,surkhi, sand mortar as per drawings and specification, all complete</t>
    </r>
  </si>
  <si>
    <t>no.</t>
  </si>
  <si>
    <r>
      <rPr>
        <b/>
        <sz val="11"/>
        <rFont val="Times New Roman"/>
        <family val="1"/>
      </rPr>
      <t xml:space="preserve">Single bay window Nepali Sal wood carving works </t>
    </r>
    <r>
      <rPr>
        <sz val="11"/>
        <rFont val="Times New Roman"/>
        <family val="1"/>
      </rPr>
      <t>(excluding wood) as per drawings and specification, all complete</t>
    </r>
  </si>
  <si>
    <r>
      <rPr>
        <b/>
        <sz val="11"/>
        <rFont val="Times New Roman"/>
        <family val="1"/>
      </rPr>
      <t>Teliya brick paving with LSS  mortar(1:1:1) with (1:1) lime surkhi pointing</t>
    </r>
    <r>
      <rPr>
        <sz val="11"/>
        <rFont val="Times New Roman"/>
        <family val="1"/>
      </rPr>
      <t>,as per drawings and specification, all complete</t>
    </r>
  </si>
  <si>
    <r>
      <rPr>
        <b/>
        <sz val="11"/>
        <rFont val="Times New Roman"/>
        <family val="1"/>
      </rPr>
      <t>Flat brick soling works</t>
    </r>
    <r>
      <rPr>
        <sz val="11"/>
        <rFont val="Times New Roman"/>
        <family val="1"/>
      </rPr>
      <t>, as per drawings and specification, all complete</t>
    </r>
  </si>
  <si>
    <r>
      <rPr>
        <b/>
        <sz val="11"/>
        <rFont val="Times New Roman"/>
        <family val="1"/>
      </rPr>
      <t xml:space="preserve">Pointing works in (1:1:3) lime, surkhi, sand mortar </t>
    </r>
    <r>
      <rPr>
        <sz val="11"/>
        <rFont val="Times New Roman"/>
        <family val="1"/>
      </rPr>
      <t>on wall as per drawings and specification, all complete</t>
    </r>
  </si>
  <si>
    <r>
      <rPr>
        <b/>
        <sz val="11"/>
        <rFont val="Times New Roman"/>
        <family val="1"/>
      </rPr>
      <t xml:space="preserve">Vertical nagol stone for base of wooden post works </t>
    </r>
    <r>
      <rPr>
        <sz val="11"/>
        <rFont val="Times New Roman"/>
        <family val="1"/>
      </rPr>
      <t>as per drawings and specification, all complete</t>
    </r>
  </si>
  <si>
    <t xml:space="preserve">B) using old Peti Stone </t>
  </si>
  <si>
    <t>A) using new Peti Stone (5" thick &amp; 9" wide)</t>
  </si>
  <si>
    <t>B) using Old door (re-used)</t>
  </si>
  <si>
    <r>
      <rPr>
        <b/>
        <sz val="11"/>
        <color theme="1"/>
        <rFont val="Times New Roman"/>
        <family val="1"/>
      </rPr>
      <t>Form work</t>
    </r>
    <r>
      <rPr>
        <sz val="11"/>
        <color theme="1"/>
        <rFont val="Times New Roman"/>
        <family val="1"/>
      </rPr>
      <t xml:space="preserve"> inluding selection of materials, placing, fixing, nailing, etc as per drawings and specification, all complete</t>
    </r>
  </si>
  <si>
    <t xml:space="preserve">  a) Using old (existing) Timber wood </t>
  </si>
  <si>
    <t xml:space="preserve">B) using old (existing) Carved Wood </t>
  </si>
  <si>
    <t>Kalmochan Sattal</t>
  </si>
  <si>
    <t xml:space="preserve">Bairagi Akhada (Sattal) </t>
  </si>
  <si>
    <t>Udasi Akhada (Sattal)</t>
  </si>
  <si>
    <t>Sanasi Akhada (Sattal)</t>
  </si>
  <si>
    <r>
      <t xml:space="preserve">Bill 2: </t>
    </r>
    <r>
      <rPr>
        <sz val="11"/>
        <color theme="1"/>
        <rFont val="Times New Roman"/>
        <family val="1"/>
      </rPr>
      <t>ID No. -43, Kalmochan Sattal</t>
    </r>
  </si>
  <si>
    <r>
      <t xml:space="preserve">Place- </t>
    </r>
    <r>
      <rPr>
        <sz val="11"/>
        <color theme="1"/>
        <rFont val="Times New Roman"/>
        <family val="1"/>
      </rPr>
      <t>Kalmochan, Tripureswor, Kathmandu</t>
    </r>
  </si>
  <si>
    <r>
      <t xml:space="preserve">Bill 3: </t>
    </r>
    <r>
      <rPr>
        <sz val="11"/>
        <color theme="1"/>
        <rFont val="Times New Roman"/>
        <family val="1"/>
      </rPr>
      <t>ID No.- 44,</t>
    </r>
    <r>
      <rPr>
        <b/>
        <sz val="11"/>
        <color theme="1"/>
        <rFont val="Times New Roman"/>
        <family val="1"/>
      </rPr>
      <t xml:space="preserve"> </t>
    </r>
    <r>
      <rPr>
        <sz val="11"/>
        <color theme="1"/>
        <rFont val="Times New Roman"/>
        <family val="1"/>
      </rPr>
      <t xml:space="preserve">Bairagi Akhada (Sattal) </t>
    </r>
  </si>
  <si>
    <r>
      <t xml:space="preserve">Location- </t>
    </r>
    <r>
      <rPr>
        <sz val="11"/>
        <color theme="1"/>
        <rFont val="Times New Roman"/>
        <family val="1"/>
      </rPr>
      <t>Kalmochan, Kathmandu</t>
    </r>
  </si>
  <si>
    <r>
      <t xml:space="preserve">Bill 4: </t>
    </r>
    <r>
      <rPr>
        <sz val="11"/>
        <color theme="1"/>
        <rFont val="Times New Roman"/>
        <family val="1"/>
      </rPr>
      <t>ID No.- 45, Udasi Akhada (Sattal)</t>
    </r>
  </si>
  <si>
    <r>
      <t xml:space="preserve">Bill 5: ID No.- 46, </t>
    </r>
    <r>
      <rPr>
        <sz val="11"/>
        <color theme="1"/>
        <rFont val="Times New Roman"/>
        <family val="1"/>
      </rPr>
      <t>Sanyasi Akhada (Sattal)</t>
    </r>
  </si>
  <si>
    <t>EQUIPMENT</t>
  </si>
  <si>
    <t>Schedule of Dayworks Rates:  3. Equipment</t>
  </si>
  <si>
    <r>
      <rPr>
        <b/>
        <sz val="11"/>
        <color theme="1"/>
        <rFont val="Times New Roman"/>
        <family val="1"/>
      </rPr>
      <t>Maapa brick works with LSS  mortar(1:1:2)</t>
    </r>
    <r>
      <rPr>
        <sz val="11"/>
        <color theme="1"/>
        <rFont val="Times New Roman"/>
        <family val="1"/>
      </rPr>
      <t xml:space="preserve"> as per drawings and specification, all complete</t>
    </r>
  </si>
  <si>
    <r>
      <rPr>
        <b/>
        <sz val="11"/>
        <color theme="1"/>
        <rFont val="Times New Roman"/>
        <family val="1"/>
      </rPr>
      <t xml:space="preserve">Stone masonry for foundation works in lss mortar of (1:1:2) </t>
    </r>
    <r>
      <rPr>
        <sz val="11"/>
        <color theme="1"/>
        <rFont val="Times New Roman"/>
        <family val="1"/>
      </rPr>
      <t>as per drawings and specification, all complete</t>
    </r>
  </si>
  <si>
    <r>
      <rPr>
        <b/>
        <sz val="11"/>
        <color theme="1"/>
        <rFont val="Times New Roman"/>
        <family val="1"/>
      </rPr>
      <t>RCC tie beam of (1:1.5:3) for DPC</t>
    </r>
    <r>
      <rPr>
        <sz val="11"/>
        <color theme="1"/>
        <rFont val="Times New Roman"/>
        <family val="1"/>
      </rPr>
      <t xml:space="preserve"> with proper reinforecement as per drawings and specification, all complete</t>
    </r>
  </si>
  <si>
    <r>
      <rPr>
        <b/>
        <sz val="11"/>
        <color theme="1"/>
        <rFont val="Times New Roman"/>
        <family val="1"/>
      </rPr>
      <t xml:space="preserve">Reinforcement works </t>
    </r>
    <r>
      <rPr>
        <sz val="11"/>
        <color theme="1"/>
        <rFont val="Times New Roman"/>
        <family val="1"/>
      </rPr>
      <t>with placing, cutting, binding, splicing, etc according to the requirement as per drawings and specification, all complete</t>
    </r>
  </si>
  <si>
    <r>
      <rPr>
        <b/>
        <sz val="11"/>
        <color theme="1"/>
        <rFont val="Times New Roman"/>
        <family val="1"/>
      </rPr>
      <t xml:space="preserve">Dachhi appa brick work </t>
    </r>
    <r>
      <rPr>
        <sz val="11"/>
        <color theme="1"/>
        <rFont val="Times New Roman"/>
        <family val="1"/>
      </rPr>
      <t xml:space="preserve">of </t>
    </r>
    <r>
      <rPr>
        <b/>
        <sz val="11"/>
        <color theme="1"/>
        <rFont val="Times New Roman"/>
        <family val="1"/>
      </rPr>
      <t xml:space="preserve">lss mortatr (1:1:2) </t>
    </r>
    <r>
      <rPr>
        <sz val="11"/>
        <color theme="1"/>
        <rFont val="Times New Roman"/>
        <family val="1"/>
      </rPr>
      <t>as per drawings and specification, all complete</t>
    </r>
  </si>
  <si>
    <r>
      <rPr>
        <b/>
        <sz val="11"/>
        <rFont val="Times New Roman"/>
        <family val="1"/>
      </rPr>
      <t xml:space="preserve">1.5" thick Eaves Board works of Sal wood </t>
    </r>
    <r>
      <rPr>
        <sz val="11"/>
        <rFont val="Times New Roman"/>
        <family val="1"/>
      </rPr>
      <t>with three side plaining all complete as per drawings and specification, all complete</t>
    </r>
  </si>
  <si>
    <r>
      <rPr>
        <b/>
        <sz val="11"/>
        <color theme="1"/>
        <rFont val="Times New Roman"/>
        <family val="1"/>
      </rPr>
      <t xml:space="preserve">Windows carving in Ankhi jhyal </t>
    </r>
    <r>
      <rPr>
        <sz val="11"/>
        <color theme="1"/>
        <rFont val="Times New Roman"/>
        <family val="1"/>
      </rPr>
      <t>including wood as per drawings and specification, all complete</t>
    </r>
  </si>
  <si>
    <r>
      <rPr>
        <b/>
        <sz val="11"/>
        <rFont val="Times New Roman"/>
        <family val="1"/>
      </rPr>
      <t>Carving work for carnics (excluding wood)</t>
    </r>
    <r>
      <rPr>
        <sz val="11"/>
        <rFont val="Times New Roman"/>
        <family val="1"/>
      </rPr>
      <t>, as per drawings and specification, all complete</t>
    </r>
  </si>
  <si>
    <r>
      <rPr>
        <b/>
        <sz val="11"/>
        <color theme="1"/>
        <rFont val="Times New Roman"/>
        <family val="1"/>
      </rPr>
      <t>Vertical post carving</t>
    </r>
    <r>
      <rPr>
        <sz val="11"/>
        <color theme="1"/>
        <rFont val="Times New Roman"/>
        <family val="1"/>
      </rPr>
      <t xml:space="preserve"> works excluding wood as per drawings and specification, all complete</t>
    </r>
  </si>
  <si>
    <r>
      <rPr>
        <b/>
        <sz val="11"/>
        <color theme="1"/>
        <rFont val="Times New Roman"/>
        <family val="1"/>
      </rPr>
      <t xml:space="preserve">Peti stone work in (1:1:1) lime, surkhi, sand mortar </t>
    </r>
    <r>
      <rPr>
        <sz val="11"/>
        <color theme="1"/>
        <rFont val="Times New Roman"/>
        <family val="1"/>
      </rPr>
      <t xml:space="preserve">as per drawings and specifications, all complete </t>
    </r>
  </si>
  <si>
    <r>
      <rPr>
        <b/>
        <sz val="11"/>
        <color theme="1"/>
        <rFont val="Times New Roman"/>
        <family val="1"/>
      </rPr>
      <t xml:space="preserve">Peti stone (5" thick &amp; 9" wide) works in (1:1:1) lime, surkhi, sand mortar </t>
    </r>
    <r>
      <rPr>
        <sz val="11"/>
        <color theme="1"/>
        <rFont val="Times New Roman"/>
        <family val="1"/>
      </rPr>
      <t xml:space="preserve">as per drawings and specifications, all complete </t>
    </r>
  </si>
  <si>
    <r>
      <rPr>
        <b/>
        <sz val="11"/>
        <color theme="1"/>
        <rFont val="Times New Roman"/>
        <family val="1"/>
      </rPr>
      <t>0.50 mm or 24 gauge thick Colour plain sheet roof</t>
    </r>
    <r>
      <rPr>
        <sz val="11"/>
        <color theme="1"/>
        <rFont val="Times New Roman"/>
        <family val="1"/>
      </rPr>
      <t xml:space="preserve"> works as per drawings and specification, all complete</t>
    </r>
  </si>
  <si>
    <r>
      <rPr>
        <b/>
        <sz val="11"/>
        <color theme="1"/>
        <rFont val="Times New Roman"/>
        <family val="1"/>
      </rPr>
      <t>0.50 mm or 24 gauge thick Plain ridge shee</t>
    </r>
    <r>
      <rPr>
        <sz val="11"/>
        <color theme="1"/>
        <rFont val="Times New Roman"/>
        <family val="1"/>
      </rPr>
      <t>t works as per drawings and specification, all complete</t>
    </r>
  </si>
  <si>
    <r>
      <rPr>
        <b/>
        <sz val="11"/>
        <rFont val="Times New Roman"/>
        <family val="1"/>
      </rPr>
      <t>1.5" thick Eaves Board</t>
    </r>
    <r>
      <rPr>
        <sz val="11"/>
        <rFont val="Times New Roman"/>
        <family val="1"/>
      </rPr>
      <t xml:space="preserve"> works of Sal wood with three side plaining all complete as per drawings and specification, all complete</t>
    </r>
  </si>
  <si>
    <r>
      <t xml:space="preserve">Sal wood </t>
    </r>
    <r>
      <rPr>
        <b/>
        <sz val="11"/>
        <color theme="1"/>
        <rFont val="Times New Roman"/>
        <family val="1"/>
      </rPr>
      <t>Mesh for covering the opening</t>
    </r>
    <r>
      <rPr>
        <sz val="11"/>
        <color theme="1"/>
        <rFont val="Times New Roman"/>
        <family val="1"/>
      </rPr>
      <t xml:space="preserve"> as per drawings and specification, all complete</t>
    </r>
  </si>
  <si>
    <r>
      <rPr>
        <b/>
        <sz val="11"/>
        <color theme="1"/>
        <rFont val="Times New Roman"/>
        <family val="1"/>
      </rPr>
      <t>38mm thk.</t>
    </r>
    <r>
      <rPr>
        <sz val="11"/>
        <color theme="1"/>
        <rFont val="Times New Roman"/>
        <family val="1"/>
      </rPr>
      <t xml:space="preserve"> using </t>
    </r>
    <r>
      <rPr>
        <b/>
        <sz val="11"/>
        <color theme="1"/>
        <rFont val="Times New Roman"/>
        <family val="1"/>
      </rPr>
      <t>Salwood shutter</t>
    </r>
    <r>
      <rPr>
        <sz val="11"/>
        <color theme="1"/>
        <rFont val="Times New Roman"/>
        <family val="1"/>
      </rPr>
      <t xml:space="preserve"> for door and windows as per drawings and specification, all complete</t>
    </r>
  </si>
  <si>
    <r>
      <rPr>
        <b/>
        <sz val="11"/>
        <rFont val="Times New Roman"/>
        <family val="1"/>
      </rPr>
      <t>1" thick nepali salwood planking works i</t>
    </r>
    <r>
      <rPr>
        <sz val="11"/>
        <rFont val="Times New Roman"/>
        <family val="1"/>
      </rPr>
      <t>n floors, dalin, roof etc. as per drawings and specification, all complete</t>
    </r>
  </si>
  <si>
    <r>
      <rPr>
        <b/>
        <sz val="11"/>
        <color theme="1"/>
        <rFont val="Times New Roman"/>
        <family val="1"/>
      </rPr>
      <t>Maapa brick work with LSS mortar(1:1:2)</t>
    </r>
    <r>
      <rPr>
        <sz val="11"/>
        <color theme="1"/>
        <rFont val="Times New Roman"/>
        <family val="1"/>
      </rPr>
      <t xml:space="preserve"> above ground floor as per drawings and specification, all complete</t>
    </r>
  </si>
  <si>
    <r>
      <rPr>
        <b/>
        <sz val="11"/>
        <color theme="1"/>
        <rFont val="Times New Roman"/>
        <family val="1"/>
      </rPr>
      <t>Maapa brick work with LSS mortar(1:1:2)</t>
    </r>
    <r>
      <rPr>
        <sz val="11"/>
        <color theme="1"/>
        <rFont val="Times New Roman"/>
        <family val="1"/>
      </rPr>
      <t xml:space="preserve"> as per drawings and specification, all complete</t>
    </r>
  </si>
  <si>
    <r>
      <rPr>
        <b/>
        <sz val="11"/>
        <rFont val="Times New Roman"/>
        <family val="1"/>
      </rPr>
      <t>Vertical post carving</t>
    </r>
    <r>
      <rPr>
        <sz val="11"/>
        <rFont val="Times New Roman"/>
        <family val="1"/>
      </rPr>
      <t xml:space="preserve"> works (excluding wood) as per drawings and specification, all complete</t>
    </r>
  </si>
  <si>
    <r>
      <t xml:space="preserve">Double bamboo </t>
    </r>
    <r>
      <rPr>
        <b/>
        <sz val="11"/>
        <rFont val="Times New Roman"/>
        <family val="1"/>
      </rPr>
      <t>scaffolding</t>
    </r>
    <r>
      <rPr>
        <sz val="11"/>
        <rFont val="Times New Roman"/>
        <family val="1"/>
      </rPr>
      <t xml:space="preserve"> works, all complete</t>
    </r>
  </si>
  <si>
    <r>
      <rPr>
        <b/>
        <sz val="11"/>
        <rFont val="Times New Roman"/>
        <family val="1"/>
      </rPr>
      <t>Maapa brick work with LSS mortar (1:1:2)</t>
    </r>
    <r>
      <rPr>
        <sz val="11"/>
        <rFont val="Times New Roman"/>
        <family val="1"/>
      </rPr>
      <t xml:space="preserve"> in the ground floor &amp; foundation as per drawings and specification, all complete</t>
    </r>
  </si>
  <si>
    <r>
      <rPr>
        <b/>
        <sz val="11"/>
        <color theme="1"/>
        <rFont val="Times New Roman"/>
        <family val="1"/>
      </rPr>
      <t>25 mm</t>
    </r>
    <r>
      <rPr>
        <sz val="11"/>
        <color theme="1"/>
        <rFont val="Times New Roman"/>
        <family val="1"/>
      </rPr>
      <t xml:space="preserve"> thick nepali </t>
    </r>
    <r>
      <rPr>
        <b/>
        <sz val="11"/>
        <color theme="1"/>
        <rFont val="Times New Roman"/>
        <family val="1"/>
      </rPr>
      <t xml:space="preserve">salwood planking works </t>
    </r>
    <r>
      <rPr>
        <sz val="11"/>
        <color theme="1"/>
        <rFont val="Times New Roman"/>
        <family val="1"/>
      </rPr>
      <t>in floors, Burja part and roof as per drawings and specification, all complete</t>
    </r>
  </si>
  <si>
    <r>
      <rPr>
        <b/>
        <sz val="11"/>
        <rFont val="Times New Roman"/>
        <family val="1"/>
      </rPr>
      <t>1.5" thick Eaves Board</t>
    </r>
    <r>
      <rPr>
        <sz val="11"/>
        <rFont val="Times New Roman"/>
        <family val="1"/>
      </rPr>
      <t xml:space="preserve"> of Sal wood works with three side plaining all complete as per drawings and specification, all complete</t>
    </r>
  </si>
  <si>
    <r>
      <rPr>
        <b/>
        <sz val="11"/>
        <rFont val="Times New Roman"/>
        <family val="1"/>
      </rPr>
      <t>0.50 mm or 24 gauge thick Colour plain sheet dhurri</t>
    </r>
    <r>
      <rPr>
        <sz val="11"/>
        <rFont val="Times New Roman"/>
        <family val="1"/>
      </rPr>
      <t xml:space="preserve"> as per drawings and specification, all complete</t>
    </r>
  </si>
  <si>
    <r>
      <rPr>
        <b/>
        <sz val="11"/>
        <color theme="1"/>
        <rFont val="Times New Roman"/>
        <family val="1"/>
      </rPr>
      <t xml:space="preserve">0.50 mm or 24 gauge thick Colour plain sheet </t>
    </r>
    <r>
      <rPr>
        <b/>
        <sz val="11"/>
        <rFont val="Times New Roman"/>
        <family val="1"/>
      </rPr>
      <t>roof</t>
    </r>
    <r>
      <rPr>
        <sz val="11"/>
        <rFont val="Times New Roman"/>
        <family val="1"/>
      </rPr>
      <t xml:space="preserve">  </t>
    </r>
    <r>
      <rPr>
        <sz val="11"/>
        <color theme="1"/>
        <rFont val="Times New Roman"/>
        <family val="1"/>
      </rPr>
      <t xml:space="preserve"> as per drawings and specification, all complete</t>
    </r>
  </si>
  <si>
    <r>
      <rPr>
        <b/>
        <sz val="11"/>
        <color theme="1"/>
        <rFont val="Times New Roman"/>
        <family val="1"/>
      </rPr>
      <t>Teliya brick paving with LSS mortar (1:1:1) with (1:1) lime surkhi pointing</t>
    </r>
    <r>
      <rPr>
        <sz val="11"/>
        <color theme="1"/>
        <rFont val="Times New Roman"/>
        <family val="1"/>
      </rPr>
      <t>, as per drawings and specification, all complete</t>
    </r>
  </si>
  <si>
    <r>
      <rPr>
        <b/>
        <sz val="11"/>
        <color theme="1"/>
        <rFont val="Times New Roman"/>
        <family val="1"/>
      </rPr>
      <t>Maapa brick works with LSS mortar (1:1:2)</t>
    </r>
    <r>
      <rPr>
        <sz val="11"/>
        <color theme="1"/>
        <rFont val="Times New Roman"/>
        <family val="1"/>
      </rPr>
      <t xml:space="preserve">  as per drawings and specification, all complete</t>
    </r>
  </si>
  <si>
    <t>B) using new wood</t>
  </si>
  <si>
    <t>A) using old wood</t>
  </si>
  <si>
    <r>
      <rPr>
        <b/>
        <sz val="11"/>
        <color theme="1"/>
        <rFont val="Times New Roman"/>
        <family val="1"/>
      </rPr>
      <t>Sal wood shutter/mesh for windows works</t>
    </r>
    <r>
      <rPr>
        <sz val="11"/>
        <color theme="1"/>
        <rFont val="Times New Roman"/>
        <family val="1"/>
      </rPr>
      <t xml:space="preserve">  as per drawings and specification, all complete</t>
    </r>
  </si>
  <si>
    <r>
      <rPr>
        <b/>
        <sz val="11"/>
        <color theme="1"/>
        <rFont val="Times New Roman"/>
        <family val="1"/>
      </rPr>
      <t>20mm thick</t>
    </r>
    <r>
      <rPr>
        <sz val="11"/>
        <color theme="1"/>
        <rFont val="Times New Roman"/>
        <family val="1"/>
      </rPr>
      <t xml:space="preserve"> </t>
    </r>
    <r>
      <rPr>
        <b/>
        <sz val="11"/>
        <color theme="1"/>
        <rFont val="Times New Roman"/>
        <family val="1"/>
      </rPr>
      <t xml:space="preserve">Lime surkhi plaster (1:2) works </t>
    </r>
    <r>
      <rPr>
        <sz val="11"/>
        <color theme="1"/>
        <rFont val="Times New Roman"/>
        <family val="1"/>
      </rPr>
      <t>on wall as per drawings and specification, all complete</t>
    </r>
  </si>
  <si>
    <r>
      <t xml:space="preserve">Aplying </t>
    </r>
    <r>
      <rPr>
        <b/>
        <sz val="11"/>
        <color theme="1"/>
        <rFont val="Times New Roman"/>
        <family val="1"/>
      </rPr>
      <t>two coat distemper paint</t>
    </r>
    <r>
      <rPr>
        <sz val="11"/>
        <color theme="1"/>
        <rFont val="Times New Roman"/>
        <family val="1"/>
      </rPr>
      <t xml:space="preserve"> </t>
    </r>
    <r>
      <rPr>
        <b/>
        <sz val="11"/>
        <color theme="1"/>
        <rFont val="Times New Roman"/>
        <family val="1"/>
      </rPr>
      <t>with one coat primer</t>
    </r>
    <r>
      <rPr>
        <sz val="11"/>
        <color theme="1"/>
        <rFont val="Times New Roman"/>
        <family val="1"/>
      </rPr>
      <t xml:space="preserve"> in good finishing touch  as per drawings and specification, all complete</t>
    </r>
  </si>
  <si>
    <r>
      <rPr>
        <b/>
        <sz val="11"/>
        <color theme="1"/>
        <rFont val="Times New Roman"/>
        <family val="1"/>
      </rPr>
      <t xml:space="preserve">Peti stone works in (1:1:1) lime, surkhi, sand mortar </t>
    </r>
    <r>
      <rPr>
        <sz val="11"/>
        <color theme="1"/>
        <rFont val="Times New Roman"/>
        <family val="1"/>
      </rPr>
      <t xml:space="preserve">as per drawings and specifications, all complete </t>
    </r>
  </si>
  <si>
    <r>
      <rPr>
        <b/>
        <sz val="11"/>
        <rFont val="Times New Roman"/>
        <family val="1"/>
      </rPr>
      <t>1.5" thick Eaves Board</t>
    </r>
    <r>
      <rPr>
        <sz val="11"/>
        <rFont val="Times New Roman"/>
        <family val="1"/>
      </rPr>
      <t xml:space="preserve"> works of Sal wood with three side plaining as per drawings and specification, all complete</t>
    </r>
  </si>
  <si>
    <r>
      <rPr>
        <b/>
        <sz val="11"/>
        <color theme="1"/>
        <rFont val="Times New Roman"/>
        <family val="1"/>
      </rPr>
      <t xml:space="preserve">Maapa brick work in LSS mortar (1:1:2) </t>
    </r>
    <r>
      <rPr>
        <sz val="11"/>
        <color theme="1"/>
        <rFont val="Times New Roman"/>
        <family val="1"/>
      </rPr>
      <t>above ground level  as per drawings and specification, all complete</t>
    </r>
  </si>
  <si>
    <r>
      <rPr>
        <b/>
        <sz val="11"/>
        <rFont val="Times New Roman"/>
        <family val="1"/>
      </rPr>
      <t>Nepali</t>
    </r>
    <r>
      <rPr>
        <sz val="11"/>
        <rFont val="Times New Roman"/>
        <family val="1"/>
      </rPr>
      <t xml:space="preserve"> </t>
    </r>
    <r>
      <rPr>
        <b/>
        <sz val="11"/>
        <rFont val="Times New Roman"/>
        <family val="1"/>
      </rPr>
      <t>Sal wood work</t>
    </r>
    <r>
      <rPr>
        <sz val="11"/>
        <rFont val="Times New Roman"/>
        <family val="1"/>
      </rPr>
      <t xml:space="preserve"> for door, window, post, rafter, joist, purlin &amp; beam etc. including supply and selection of materials, placing, fixing, nailing etc  as per drawings and specification, all complete</t>
    </r>
  </si>
  <si>
    <r>
      <t xml:space="preserve">20mm thick </t>
    </r>
    <r>
      <rPr>
        <b/>
        <sz val="11"/>
        <color theme="1"/>
        <rFont val="Times New Roman"/>
        <family val="1"/>
      </rPr>
      <t xml:space="preserve">Lime surkhi plaster in (1:2) works </t>
    </r>
    <r>
      <rPr>
        <sz val="11"/>
        <color theme="1"/>
        <rFont val="Times New Roman"/>
        <family val="1"/>
      </rPr>
      <t>on wall as per drawings and specification, all complete</t>
    </r>
  </si>
  <si>
    <r>
      <rPr>
        <b/>
        <sz val="11"/>
        <color theme="1"/>
        <rFont val="Times New Roman"/>
        <family val="1"/>
      </rPr>
      <t xml:space="preserve">20mm thick Lime surkhi plaster in (1:2) works </t>
    </r>
    <r>
      <rPr>
        <sz val="11"/>
        <color theme="1"/>
        <rFont val="Times New Roman"/>
        <family val="1"/>
      </rPr>
      <t>on wall as per drawings and specification, all complete</t>
    </r>
  </si>
  <si>
    <r>
      <rPr>
        <b/>
        <sz val="11"/>
        <rFont val="Times New Roman"/>
        <family val="1"/>
      </rPr>
      <t xml:space="preserve">0.50 mm or 24 gauge thick Colour plain sheet works </t>
    </r>
    <r>
      <rPr>
        <sz val="11"/>
        <rFont val="Times New Roman"/>
        <family val="1"/>
      </rPr>
      <t>for roof as per drawings and specification, all complete</t>
    </r>
  </si>
  <si>
    <r>
      <rPr>
        <b/>
        <sz val="11"/>
        <color theme="1"/>
        <rFont val="Times New Roman"/>
        <family val="1"/>
      </rPr>
      <t xml:space="preserve">0.50 mm or 24 gauge thick plain sheet works </t>
    </r>
    <r>
      <rPr>
        <sz val="11"/>
        <color theme="1"/>
        <rFont val="Times New Roman"/>
        <family val="1"/>
      </rPr>
      <t>for ridge as per drawings and specification, all complete</t>
    </r>
  </si>
  <si>
    <r>
      <rPr>
        <b/>
        <sz val="11"/>
        <rFont val="Times New Roman"/>
        <family val="1"/>
      </rPr>
      <t>Panelled door</t>
    </r>
    <r>
      <rPr>
        <sz val="11"/>
        <rFont val="Times New Roman"/>
        <family val="1"/>
      </rPr>
      <t xml:space="preserve"> works as per drawings and specification, all complete</t>
    </r>
  </si>
  <si>
    <r>
      <rPr>
        <b/>
        <sz val="11"/>
        <rFont val="Times New Roman"/>
        <family val="1"/>
      </rPr>
      <t xml:space="preserve">Small (2*2.25) size carved attached windows works (excluding wood) </t>
    </r>
    <r>
      <rPr>
        <sz val="11"/>
        <rFont val="Times New Roman"/>
        <family val="1"/>
      </rPr>
      <t>as per drawings and specification, all complete</t>
    </r>
  </si>
  <si>
    <r>
      <rPr>
        <b/>
        <sz val="11"/>
        <color theme="1"/>
        <rFont val="Times New Roman"/>
        <family val="1"/>
      </rPr>
      <t>Highly carved mesh for the door and window works</t>
    </r>
    <r>
      <rPr>
        <sz val="11"/>
        <color theme="1"/>
        <rFont val="Times New Roman"/>
        <family val="1"/>
      </rPr>
      <t xml:space="preserve"> including wood as per drawings and specification, all complete</t>
    </r>
  </si>
  <si>
    <r>
      <rPr>
        <b/>
        <sz val="11"/>
        <rFont val="Times New Roman"/>
        <family val="1"/>
      </rPr>
      <t>Sal Wood Mesh for covering the opening of window</t>
    </r>
    <r>
      <rPr>
        <sz val="11"/>
        <rFont val="Times New Roman"/>
        <family val="1"/>
      </rPr>
      <t xml:space="preserve"> including wood as per drawings and specification, all complete</t>
    </r>
  </si>
  <si>
    <r>
      <t>Sal</t>
    </r>
    <r>
      <rPr>
        <b/>
        <sz val="11"/>
        <rFont val="Times New Roman"/>
        <family val="1"/>
      </rPr>
      <t xml:space="preserve"> Wood Mesh for covering the opening</t>
    </r>
    <r>
      <rPr>
        <sz val="11"/>
        <rFont val="Times New Roman"/>
        <family val="1"/>
      </rPr>
      <t xml:space="preserve"> including wood as per drawings and specification, all complete</t>
    </r>
  </si>
  <si>
    <r>
      <rPr>
        <b/>
        <sz val="11"/>
        <color theme="1"/>
        <rFont val="Times New Roman"/>
        <family val="1"/>
      </rPr>
      <t>Teliya brick paving works with LSS mortar (1:1:1)</t>
    </r>
    <r>
      <rPr>
        <sz val="11"/>
        <color theme="1"/>
        <rFont val="Times New Roman"/>
        <family val="1"/>
      </rPr>
      <t xml:space="preserve"> as per drawings, specification and instruction of the engineer, all complete</t>
    </r>
  </si>
  <si>
    <r>
      <rPr>
        <b/>
        <sz val="11"/>
        <rFont val="Times New Roman"/>
        <family val="1"/>
      </rPr>
      <t>Maapa brick work with LSS mortar (1:1:2)</t>
    </r>
    <r>
      <rPr>
        <sz val="11"/>
        <rFont val="Times New Roman"/>
        <family val="1"/>
      </rPr>
      <t xml:space="preserve"> above ground floor as per drawings and specification, all complete</t>
    </r>
  </si>
  <si>
    <r>
      <rPr>
        <b/>
        <sz val="11"/>
        <color theme="1"/>
        <rFont val="Times New Roman"/>
        <family val="1"/>
      </rPr>
      <t>38mm thk. sal wood shutter</t>
    </r>
    <r>
      <rPr>
        <sz val="11"/>
        <color theme="1"/>
        <rFont val="Times New Roman"/>
        <family val="1"/>
      </rPr>
      <t xml:space="preserve"> (Dila Khapa) works as per drawings and specification, all complete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</si>
</sst>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_);_(* \(#,##0\);_(* &quot;-&quot;??_);_(@_)"/>
    <numFmt numFmtId="165" formatCode="#,##0\ &quot;DM&quot;;\-#,##0\ &quot;DM&quot;"/>
    <numFmt numFmtId="166" formatCode="0.000%"/>
    <numFmt numFmtId="167" formatCode="&quot;￥&quot;#,##0;&quot;￥&quot;\-#,##0"/>
    <numFmt numFmtId="168" formatCode="00.000"/>
    <numFmt numFmtId="169" formatCode="_-* #,##0_-;\-* #,##0_-;_-* &quot;-&quot;_-;_-@_-"/>
    <numFmt numFmtId="170" formatCode="_-* #,##0.00_-;\-* #,##0.00_-;_-* &quot;-&quot;??_-;_-@_-"/>
    <numFmt numFmtId="171" formatCode="_-&quot;$&quot;* #,##0_-;\-&quot;$&quot;* #,##0_-;_-&quot;$&quot;* &quot;-&quot;_-;_-@_-"/>
    <numFmt numFmtId="172" formatCode="_-&quot;$&quot;* #,##0.00_-;\-&quot;$&quot;* #,##0.00_-;_-&quot;$&quot;* &quot;-&quot;??_-;_-@_-"/>
  </numFmts>
  <fonts count="36">
    <font>
      <sz val="11"/>
      <color theme="1"/>
      <name val="Calibri"/>
      <family val="2"/>
      <scheme val="minor"/>
    </font>
    <font>
      <sz val="10"/>
      <name val="Arial"/>
      <family val="2"/>
    </font>
    <font>
      <sz val="11"/>
      <color theme="1"/>
      <name val="Times New Roman"/>
      <family val="1"/>
    </font>
    <font>
      <b/>
      <sz val="14"/>
      <color theme="1"/>
      <name val="Times New Roman"/>
      <family val="1"/>
    </font>
    <font>
      <b/>
      <sz val="11"/>
      <color theme="1"/>
      <name val="Times New Roman"/>
      <family val="1"/>
    </font>
    <font>
      <sz val="10"/>
      <color theme="1"/>
      <name val="Times New Roman"/>
      <family val="1"/>
    </font>
    <font>
      <sz val="14"/>
      <color theme="1"/>
      <name val="Times New Roman"/>
      <family val="1"/>
    </font>
    <font>
      <sz val="11"/>
      <name val="Times New Roman"/>
      <family val="1"/>
    </font>
    <font>
      <sz val="11"/>
      <color indexed="8"/>
      <name val="Times New Roman"/>
      <family val="1"/>
    </font>
    <font>
      <sz val="11"/>
      <color theme="1"/>
      <name val="Calibri"/>
      <family val="2"/>
      <scheme val="minor"/>
    </font>
    <font>
      <b/>
      <sz val="11"/>
      <name val="Times New Roman"/>
      <family val="1"/>
    </font>
    <font>
      <b/>
      <sz val="16"/>
      <name val="Times New Roman"/>
      <family val="1"/>
    </font>
    <font>
      <b/>
      <sz val="12"/>
      <name val="Times New Roman"/>
      <family val="1"/>
    </font>
    <font>
      <b/>
      <sz val="10"/>
      <color theme="1"/>
      <name val="Times New Roman"/>
      <family val="1"/>
    </font>
    <font>
      <sz val="9"/>
      <color theme="1"/>
      <name val="Times New Roman"/>
      <family val="1"/>
    </font>
    <font>
      <sz val="10"/>
      <name val="Times New Roman"/>
      <family val="1"/>
    </font>
    <font>
      <b/>
      <sz val="14"/>
      <name val="Times New Roman"/>
      <family val="1"/>
    </font>
    <font>
      <b/>
      <i/>
      <sz val="10"/>
      <name val="Times New Roman"/>
      <family val="1"/>
    </font>
    <font>
      <b/>
      <sz val="10"/>
      <name val="Times New Roman"/>
      <family val="1"/>
    </font>
    <font>
      <sz val="10"/>
      <color theme="1"/>
      <name val="Arial"/>
      <family val="2"/>
    </font>
    <font>
      <b/>
      <sz val="12"/>
      <name val="Arial"/>
      <family val="2"/>
    </font>
    <font>
      <sz val="11"/>
      <color indexed="8"/>
      <name val="Calibri"/>
      <family val="2"/>
    </font>
    <font>
      <sz val="12"/>
      <color theme="1"/>
      <name val="Arial"/>
      <family val="2"/>
    </font>
    <font>
      <sz val="12"/>
      <color indexed="8"/>
      <name val="Arial Narrow"/>
      <family val="2"/>
    </font>
    <font>
      <sz val="12"/>
      <color theme="1"/>
      <name val="Arial Narrow"/>
      <family val="2"/>
    </font>
    <font>
      <sz val="14"/>
      <name val="뼻뮝"/>
      <family val="3"/>
    </font>
    <font>
      <sz val="12"/>
      <name val="바탕체"/>
      <family val="3"/>
    </font>
    <font>
      <sz val="12"/>
      <name val="뼻뮝"/>
      <family val="3"/>
    </font>
    <font>
      <sz val="11"/>
      <name val="돋움"/>
      <family val="3"/>
    </font>
    <font>
      <sz val="10"/>
      <name val="굴림체"/>
      <family val="3"/>
    </font>
    <font>
      <sz val="12"/>
      <name val="新細明體"/>
      <charset val="136"/>
    </font>
    <font>
      <b/>
      <sz val="11"/>
      <color indexed="8"/>
      <name val="Times New Roman"/>
      <family val="1"/>
    </font>
    <font>
      <b/>
      <sz val="12"/>
      <color theme="1"/>
      <name val="Times New Roman"/>
      <family val="1"/>
    </font>
    <font>
      <sz val="11"/>
      <color rgb="FFFF0000"/>
      <name val="Calibri"/>
      <family val="2"/>
      <scheme val="minor"/>
    </font>
    <font>
      <sz val="11"/>
      <color rgb="FFFF0000"/>
      <name val="Times New Roman"/>
      <family val="1"/>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auto="1"/>
      </top>
      <bottom/>
      <diagonal/>
    </border>
    <border>
      <left/>
      <right/>
      <top style="medium">
        <color auto="1"/>
      </top>
      <bottom style="medium">
        <color auto="1"/>
      </bottom>
      <diagonal/>
    </border>
  </borders>
  <cellStyleXfs count="48">
    <xf numFmtId="0" fontId="0" fillId="0" borderId="0"/>
    <xf numFmtId="0" fontId="1" fillId="0" borderId="0"/>
    <xf numFmtId="43" fontId="9" fillId="0" borderId="0" applyFont="0" applyFill="0" applyBorder="0" applyAlignment="0" applyProtection="0"/>
    <xf numFmtId="0" fontId="9" fillId="4" borderId="7" applyNumberFormat="0" applyFont="0" applyAlignment="0" applyProtection="0"/>
    <xf numFmtId="43" fontId="1" fillId="0" borderId="0" applyFont="0" applyFill="0" applyBorder="0" applyAlignment="0" applyProtection="0"/>
    <xf numFmtId="0" fontId="1" fillId="0" borderId="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20" fillId="0" borderId="10" applyNumberFormat="0" applyAlignment="0" applyProtection="0">
      <alignment horizontal="left" vertical="center"/>
    </xf>
    <xf numFmtId="0" fontId="20" fillId="0" borderId="5">
      <alignment horizontal="left" vertical="center"/>
    </xf>
    <xf numFmtId="0" fontId="21" fillId="0" borderId="0"/>
    <xf numFmtId="0" fontId="1" fillId="0" borderId="0"/>
    <xf numFmtId="0" fontId="9" fillId="0" borderId="0"/>
    <xf numFmtId="0" fontId="9" fillId="0" borderId="0"/>
    <xf numFmtId="0" fontId="22" fillId="0" borderId="0"/>
    <xf numFmtId="0" fontId="19" fillId="0" borderId="0"/>
    <xf numFmtId="0" fontId="23" fillId="0" borderId="0"/>
    <xf numFmtId="0" fontId="24" fillId="0" borderId="0"/>
    <xf numFmtId="0" fontId="19" fillId="0" borderId="0"/>
    <xf numFmtId="0" fontId="7" fillId="0" borderId="0"/>
    <xf numFmtId="0" fontId="9" fillId="0" borderId="0"/>
    <xf numFmtId="0"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9" fontId="26" fillId="0" borderId="0" applyFont="0" applyFill="0" applyBorder="0" applyAlignment="0" applyProtection="0"/>
    <xf numFmtId="0" fontId="27" fillId="0" borderId="0"/>
    <xf numFmtId="165" fontId="28" fillId="0" borderId="0" applyFont="0" applyFill="0" applyBorder="0" applyAlignment="0" applyProtection="0"/>
    <xf numFmtId="166" fontId="28"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0" fontId="29" fillId="0" borderId="0"/>
    <xf numFmtId="0" fontId="30" fillId="0" borderId="0"/>
    <xf numFmtId="169"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cellStyleXfs>
  <cellXfs count="220">
    <xf numFmtId="0" fontId="0" fillId="0" borderId="0" xfId="0"/>
    <xf numFmtId="0" fontId="0" fillId="0" borderId="0" xfId="0"/>
    <xf numFmtId="0" fontId="2" fillId="0" borderId="0" xfId="0" applyFont="1"/>
    <xf numFmtId="0" fontId="4" fillId="0" borderId="0" xfId="0" applyFont="1"/>
    <xf numFmtId="0" fontId="2" fillId="0" borderId="1" xfId="0" applyFont="1" applyBorder="1"/>
    <xf numFmtId="0" fontId="2" fillId="0" borderId="1" xfId="0" applyFont="1" applyBorder="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2"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2" fontId="2" fillId="0" borderId="1" xfId="0" applyNumberFormat="1" applyFont="1"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Border="1"/>
    <xf numFmtId="2" fontId="2" fillId="0" borderId="1" xfId="0" applyNumberFormat="1"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0" fontId="0" fillId="0" borderId="0" xfId="0" applyAlignment="1">
      <alignment vertical="center"/>
    </xf>
    <xf numFmtId="1" fontId="2" fillId="0" borderId="1" xfId="0" applyNumberFormat="1" applyFont="1" applyBorder="1" applyAlignment="1">
      <alignment vertical="center"/>
    </xf>
    <xf numFmtId="2" fontId="4" fillId="0" borderId="1" xfId="0" applyNumberFormat="1"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xf>
    <xf numFmtId="0" fontId="2" fillId="0" borderId="1" xfId="0" applyFont="1" applyBorder="1" applyAlignment="1">
      <alignment horizontal="right" vertical="center" wrapText="1"/>
    </xf>
    <xf numFmtId="2"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0" fillId="2" borderId="0" xfId="0" applyFill="1" applyAlignment="1">
      <alignment vertical="center"/>
    </xf>
    <xf numFmtId="0" fontId="4" fillId="0" borderId="0" xfId="0" applyFont="1" applyBorder="1" applyAlignment="1">
      <alignment horizontal="center"/>
    </xf>
    <xf numFmtId="0" fontId="0" fillId="0" borderId="0" xfId="0" applyFont="1" applyAlignment="1">
      <alignment vertical="center"/>
    </xf>
    <xf numFmtId="0" fontId="0" fillId="0" borderId="1" xfId="0" applyFont="1" applyBorder="1" applyAlignment="1">
      <alignment horizontal="center" vertical="center"/>
    </xf>
    <xf numFmtId="1" fontId="2" fillId="0" borderId="1" xfId="0" applyNumberFormat="1" applyFont="1" applyBorder="1"/>
    <xf numFmtId="0" fontId="2" fillId="0" borderId="0" xfId="0" applyFont="1" applyAlignment="1">
      <alignment horizontal="center" vertical="center"/>
    </xf>
    <xf numFmtId="2" fontId="2" fillId="0" borderId="1" xfId="0" applyNumberFormat="1" applyFont="1" applyBorder="1" applyAlignment="1">
      <alignment horizontal="right" vertical="center" wrapText="1"/>
    </xf>
    <xf numFmtId="2" fontId="0" fillId="0" borderId="0" xfId="0" applyNumberFormat="1" applyAlignment="1">
      <alignment horizontal="right"/>
    </xf>
    <xf numFmtId="0" fontId="2" fillId="0" borderId="1" xfId="0" applyFont="1" applyBorder="1" applyAlignment="1">
      <alignment horizontal="center" vertical="center"/>
    </xf>
    <xf numFmtId="0" fontId="0" fillId="0" borderId="0" xfId="0" applyAlignment="1">
      <alignment horizontal="right" vertical="center"/>
    </xf>
    <xf numFmtId="1" fontId="2" fillId="0" borderId="1" xfId="0" applyNumberFormat="1" applyFont="1" applyBorder="1" applyAlignment="1">
      <alignment horizontal="right" vertical="center"/>
    </xf>
    <xf numFmtId="0" fontId="4" fillId="0" borderId="0" xfId="0" applyFont="1" applyAlignment="1">
      <alignment horizontal="right" vertical="center"/>
    </xf>
    <xf numFmtId="0" fontId="2" fillId="0" borderId="1" xfId="0" applyFont="1" applyFill="1" applyBorder="1" applyAlignment="1">
      <alignment horizontal="right" vertical="center"/>
    </xf>
    <xf numFmtId="0" fontId="2" fillId="0" borderId="1" xfId="0" applyFont="1" applyBorder="1" applyAlignment="1">
      <alignment horizontal="center"/>
    </xf>
    <xf numFmtId="0" fontId="2" fillId="0" borderId="1" xfId="0" applyFont="1" applyBorder="1" applyAlignment="1">
      <alignment horizontal="center" vertical="center"/>
    </xf>
    <xf numFmtId="4" fontId="4" fillId="0" borderId="1" xfId="0" applyNumberFormat="1" applyFont="1" applyBorder="1" applyAlignment="1">
      <alignment horizontal="right" vertical="center"/>
    </xf>
    <xf numFmtId="0" fontId="5" fillId="0" borderId="0" xfId="0" applyFont="1"/>
    <xf numFmtId="0" fontId="5" fillId="0" borderId="0" xfId="0" applyFont="1" applyAlignment="1">
      <alignment horizontal="center"/>
    </xf>
    <xf numFmtId="0" fontId="13" fillId="0" borderId="3" xfId="0" applyFont="1" applyBorder="1" applyAlignment="1">
      <alignment horizontal="center"/>
    </xf>
    <xf numFmtId="0" fontId="7" fillId="0" borderId="0" xfId="0" applyFont="1" applyFill="1" applyAlignment="1">
      <alignment vertical="center"/>
    </xf>
    <xf numFmtId="4" fontId="2" fillId="0" borderId="1" xfId="0" applyNumberFormat="1" applyFont="1" applyBorder="1"/>
    <xf numFmtId="0" fontId="14" fillId="0" borderId="1" xfId="0" applyFont="1" applyBorder="1" applyAlignment="1">
      <alignment wrapText="1"/>
    </xf>
    <xf numFmtId="43" fontId="10" fillId="0" borderId="1" xfId="4" applyNumberFormat="1" applyFont="1" applyFill="1" applyBorder="1" applyAlignment="1">
      <alignment horizontal="right" vertical="center" wrapText="1"/>
    </xf>
    <xf numFmtId="43" fontId="7" fillId="0" borderId="1" xfId="4" applyNumberFormat="1" applyFont="1" applyFill="1" applyBorder="1" applyAlignment="1">
      <alignment horizontal="right" vertical="center" wrapText="1"/>
    </xf>
    <xf numFmtId="0" fontId="3" fillId="0" borderId="0" xfId="0" applyFont="1" applyBorder="1" applyAlignment="1"/>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3" fontId="2" fillId="0" borderId="1" xfId="0" applyNumberFormat="1" applyFont="1" applyBorder="1" applyAlignment="1">
      <alignment vertical="center"/>
    </xf>
    <xf numFmtId="1" fontId="2" fillId="0" borderId="2" xfId="0" applyNumberFormat="1" applyFont="1" applyBorder="1"/>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xf>
    <xf numFmtId="3" fontId="4" fillId="0" borderId="1" xfId="0" applyNumberFormat="1" applyFont="1" applyBorder="1" applyAlignment="1">
      <alignment vertical="center"/>
    </xf>
    <xf numFmtId="3" fontId="7" fillId="0" borderId="1" xfId="0" applyNumberFormat="1" applyFont="1" applyFill="1" applyBorder="1" applyAlignment="1">
      <alignment horizontal="center" vertical="center" wrapText="1"/>
    </xf>
    <xf numFmtId="164" fontId="7" fillId="0" borderId="1" xfId="2" quotePrefix="1"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15" fillId="0" borderId="0" xfId="5" applyFont="1" applyFill="1"/>
    <xf numFmtId="0" fontId="12" fillId="0" borderId="0" xfId="5" applyFont="1" applyFill="1" applyAlignment="1">
      <alignment horizontal="center" vertical="center"/>
    </xf>
    <xf numFmtId="164" fontId="12" fillId="0" borderId="0" xfId="4" applyNumberFormat="1" applyFont="1" applyFill="1" applyAlignment="1">
      <alignment horizontal="center" vertical="center"/>
    </xf>
    <xf numFmtId="3" fontId="15" fillId="0" borderId="0" xfId="5" applyNumberFormat="1" applyFont="1" applyFill="1" applyAlignment="1">
      <alignment horizontal="center" vertical="center"/>
    </xf>
    <xf numFmtId="0" fontId="15" fillId="0" borderId="0" xfId="5" applyFont="1" applyFill="1" applyAlignment="1">
      <alignment vertical="center" wrapText="1"/>
    </xf>
    <xf numFmtId="0" fontId="12" fillId="0" borderId="3" xfId="5" applyFont="1" applyFill="1" applyBorder="1" applyAlignment="1">
      <alignment vertical="center"/>
    </xf>
    <xf numFmtId="0" fontId="12" fillId="0" borderId="3" xfId="5" applyFont="1" applyFill="1" applyBorder="1" applyAlignment="1">
      <alignment horizontal="left" vertical="center"/>
    </xf>
    <xf numFmtId="0" fontId="15" fillId="0" borderId="3" xfId="5" applyFont="1" applyFill="1" applyBorder="1"/>
    <xf numFmtId="0" fontId="10" fillId="3" borderId="1" xfId="5" applyFont="1" applyFill="1" applyBorder="1" applyAlignment="1">
      <alignment horizontal="center" vertical="center" wrapText="1"/>
    </xf>
    <xf numFmtId="0" fontId="10" fillId="0" borderId="4" xfId="5" applyFont="1" applyFill="1" applyBorder="1" applyAlignment="1">
      <alignment vertical="center"/>
    </xf>
    <xf numFmtId="0" fontId="10" fillId="0" borderId="5" xfId="5" applyFont="1" applyFill="1" applyBorder="1" applyAlignment="1">
      <alignment vertical="center"/>
    </xf>
    <xf numFmtId="0" fontId="18" fillId="0" borderId="5" xfId="5" applyFont="1" applyFill="1" applyBorder="1" applyAlignment="1">
      <alignment horizontal="center" vertical="center" wrapText="1"/>
    </xf>
    <xf numFmtId="0" fontId="18" fillId="0" borderId="6" xfId="5"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5" applyFont="1" applyFill="1" applyBorder="1" applyAlignment="1">
      <alignment horizontal="left" vertical="center" wrapText="1"/>
    </xf>
    <xf numFmtId="4" fontId="7" fillId="0" borderId="1" xfId="5" applyNumberFormat="1" applyFont="1" applyFill="1" applyBorder="1" applyAlignment="1">
      <alignment horizontal="right" vertical="center" wrapText="1"/>
    </xf>
    <xf numFmtId="3" fontId="7" fillId="0" borderId="1" xfId="5" applyNumberFormat="1" applyFont="1" applyFill="1" applyBorder="1" applyAlignment="1">
      <alignment horizontal="right" vertical="center" wrapText="1"/>
    </xf>
    <xf numFmtId="0" fontId="10" fillId="0" borderId="4" xfId="5" applyFont="1" applyFill="1" applyBorder="1" applyAlignment="1">
      <alignment vertical="center" wrapText="1"/>
    </xf>
    <xf numFmtId="0" fontId="10" fillId="0" borderId="6" xfId="5" applyFont="1" applyFill="1" applyBorder="1" applyAlignment="1">
      <alignment horizontal="right" vertical="center"/>
    </xf>
    <xf numFmtId="3" fontId="10" fillId="0" borderId="1" xfId="5" applyNumberFormat="1" applyFont="1" applyFill="1" applyBorder="1" applyAlignment="1">
      <alignment horizontal="right" vertical="center" wrapText="1"/>
    </xf>
    <xf numFmtId="0" fontId="10" fillId="0" borderId="3" xfId="5" applyFont="1" applyFill="1" applyBorder="1" applyAlignment="1">
      <alignment vertical="center"/>
    </xf>
    <xf numFmtId="3" fontId="7" fillId="0" borderId="1" xfId="5" applyNumberFormat="1" applyFont="1" applyFill="1" applyBorder="1" applyAlignment="1">
      <alignment horizontal="right" vertical="justify" wrapText="1"/>
    </xf>
    <xf numFmtId="2" fontId="7" fillId="0" borderId="1" xfId="5" applyNumberFormat="1" applyFont="1" applyFill="1" applyBorder="1" applyAlignment="1">
      <alignment horizontal="left" vertical="justify" wrapText="1"/>
    </xf>
    <xf numFmtId="3" fontId="7" fillId="0" borderId="1" xfId="4" applyNumberFormat="1" applyFont="1" applyFill="1" applyBorder="1" applyAlignment="1">
      <alignment vertical="center"/>
    </xf>
    <xf numFmtId="0" fontId="10" fillId="0" borderId="5" xfId="5" applyFont="1" applyFill="1" applyBorder="1" applyAlignment="1"/>
    <xf numFmtId="0" fontId="15" fillId="0" borderId="0" xfId="5" applyFont="1" applyFill="1" applyBorder="1" applyAlignment="1">
      <alignment horizontal="right" vertical="center" wrapText="1"/>
    </xf>
    <xf numFmtId="0" fontId="15" fillId="0" borderId="0" xfId="5" applyFont="1" applyFill="1" applyBorder="1" applyAlignment="1">
      <alignment horizontal="left" vertical="justify" wrapText="1"/>
    </xf>
    <xf numFmtId="0" fontId="18" fillId="3" borderId="4" xfId="5" applyFont="1" applyFill="1" applyBorder="1" applyAlignment="1">
      <alignment horizontal="center" vertical="center" wrapText="1"/>
    </xf>
    <xf numFmtId="0" fontId="15" fillId="0" borderId="1" xfId="5" applyFont="1" applyFill="1" applyBorder="1" applyAlignment="1">
      <alignment horizontal="center" vertical="center"/>
    </xf>
    <xf numFmtId="0" fontId="10" fillId="0" borderId="1" xfId="5" applyFont="1" applyFill="1" applyBorder="1" applyAlignment="1">
      <alignment vertical="center" wrapText="1"/>
    </xf>
    <xf numFmtId="0" fontId="4" fillId="0" borderId="1" xfId="0" applyFont="1" applyBorder="1" applyAlignment="1">
      <alignment horizontal="center" vertical="center"/>
    </xf>
    <xf numFmtId="0" fontId="4" fillId="0" borderId="0" xfId="0" applyFont="1" applyAlignment="1">
      <alignment wrapText="1"/>
    </xf>
    <xf numFmtId="0" fontId="4" fillId="0" borderId="1" xfId="0" applyFont="1" applyBorder="1" applyAlignment="1">
      <alignment horizontal="center" vertical="center" wrapText="1"/>
    </xf>
    <xf numFmtId="0" fontId="4" fillId="0" borderId="0" xfId="0" applyFont="1" applyAlignment="1"/>
    <xf numFmtId="2" fontId="2" fillId="0" borderId="1" xfId="0" applyNumberFormat="1" applyFont="1" applyBorder="1" applyAlignment="1">
      <alignment horizontal="center" vertical="center"/>
    </xf>
    <xf numFmtId="0" fontId="4"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wrapText="1"/>
    </xf>
    <xf numFmtId="0" fontId="0" fillId="0" borderId="0" xfId="0" applyFont="1"/>
    <xf numFmtId="0" fontId="2" fillId="0" borderId="0" xfId="0" applyFont="1" applyBorder="1" applyAlignment="1">
      <alignment horizontal="left" wrapText="1"/>
    </xf>
    <xf numFmtId="0" fontId="4" fillId="0" borderId="0" xfId="0" applyFont="1" applyAlignment="1">
      <alignment vertical="center"/>
    </xf>
    <xf numFmtId="0" fontId="7" fillId="0" borderId="1" xfId="0" applyFont="1" applyFill="1" applyBorder="1" applyAlignment="1">
      <alignment vertical="center" wrapText="1"/>
    </xf>
    <xf numFmtId="0" fontId="3" fillId="0" borderId="0" xfId="0" applyFont="1" applyBorder="1" applyAlignment="1">
      <alignment horizontal="center"/>
    </xf>
    <xf numFmtId="0" fontId="2" fillId="0" borderId="0" xfId="0" applyFont="1" applyAlignment="1">
      <alignment horizontal="center"/>
    </xf>
    <xf numFmtId="0" fontId="4" fillId="3" borderId="1" xfId="0" applyFont="1" applyFill="1" applyBorder="1" applyAlignment="1">
      <alignment horizontal="center" vertical="center"/>
    </xf>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4" fillId="3" borderId="1" xfId="0" applyFont="1" applyFill="1" applyBorder="1" applyAlignment="1">
      <alignment horizontal="center" vertical="center"/>
    </xf>
    <xf numFmtId="0" fontId="3" fillId="0" borderId="3" xfId="0" applyFont="1" applyBorder="1" applyAlignment="1">
      <alignment horizontal="center"/>
    </xf>
    <xf numFmtId="0" fontId="4" fillId="0" borderId="0" xfId="0" applyFont="1" applyBorder="1" applyAlignment="1">
      <alignment vertical="center"/>
    </xf>
    <xf numFmtId="4" fontId="4" fillId="0" borderId="0" xfId="0" applyNumberFormat="1" applyFont="1" applyBorder="1" applyAlignment="1">
      <alignment vertical="center"/>
    </xf>
    <xf numFmtId="0" fontId="7" fillId="0" borderId="1" xfId="5" applyNumberFormat="1" applyFont="1" applyFill="1" applyBorder="1" applyAlignment="1">
      <alignment horizontal="right" vertical="center" wrapText="1"/>
    </xf>
    <xf numFmtId="0" fontId="15" fillId="0" borderId="2" xfId="26" applyFont="1" applyFill="1" applyBorder="1" applyAlignment="1">
      <alignment horizontal="center" vertical="center" wrapText="1"/>
    </xf>
    <xf numFmtId="3" fontId="7" fillId="0" borderId="1" xfId="5" applyNumberFormat="1" applyFont="1" applyFill="1" applyBorder="1" applyAlignment="1">
      <alignment horizontal="center" vertical="center" wrapText="1"/>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xf>
    <xf numFmtId="0" fontId="2" fillId="0" borderId="2" xfId="0" applyFont="1" applyBorder="1"/>
    <xf numFmtId="1" fontId="4" fillId="0" borderId="0" xfId="0" applyNumberFormat="1" applyFont="1"/>
    <xf numFmtId="3" fontId="7" fillId="0" borderId="1" xfId="0" applyNumberFormat="1" applyFont="1" applyBorder="1" applyAlignment="1">
      <alignment vertical="center"/>
    </xf>
    <xf numFmtId="0" fontId="2" fillId="0" borderId="0" xfId="0" applyFont="1" applyAlignment="1">
      <alignment vertical="center"/>
    </xf>
    <xf numFmtId="0" fontId="4" fillId="3" borderId="1" xfId="0" applyFont="1" applyFill="1" applyBorder="1" applyAlignment="1">
      <alignment horizontal="center" vertical="center"/>
    </xf>
    <xf numFmtId="43" fontId="2" fillId="0" borderId="1" xfId="0" applyNumberFormat="1" applyFont="1" applyBorder="1" applyAlignment="1">
      <alignment horizontal="righ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7" fillId="0" borderId="1" xfId="5" applyFont="1" applyFill="1" applyBorder="1" applyAlignment="1">
      <alignment vertical="center"/>
    </xf>
    <xf numFmtId="0" fontId="7" fillId="0" borderId="0" xfId="5" applyFont="1" applyFill="1" applyBorder="1" applyAlignment="1">
      <alignment horizontal="center" vertical="justify" wrapText="1"/>
    </xf>
    <xf numFmtId="0" fontId="10" fillId="0" borderId="3" xfId="5" applyFont="1" applyFill="1" applyBorder="1" applyAlignment="1">
      <alignment horizontal="center" vertical="center" wrapText="1"/>
    </xf>
    <xf numFmtId="0" fontId="7" fillId="0" borderId="9" xfId="5" applyFont="1" applyFill="1" applyBorder="1"/>
    <xf numFmtId="0" fontId="7" fillId="0" borderId="0" xfId="5" applyFont="1" applyFill="1"/>
    <xf numFmtId="0" fontId="7" fillId="0" borderId="3" xfId="5" applyFont="1" applyFill="1" applyBorder="1"/>
    <xf numFmtId="0" fontId="7" fillId="0" borderId="1" xfId="5" applyFont="1" applyFill="1" applyBorder="1"/>
    <xf numFmtId="1" fontId="2" fillId="4" borderId="1" xfId="3" applyNumberFormat="1" applyFont="1" applyBorder="1" applyAlignment="1">
      <alignment vertical="center"/>
    </xf>
    <xf numFmtId="1" fontId="4" fillId="0" borderId="0" xfId="0" applyNumberFormat="1" applyFont="1" applyAlignment="1">
      <alignment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left" vertical="center"/>
    </xf>
    <xf numFmtId="0" fontId="34" fillId="0" borderId="1" xfId="0" applyFont="1" applyBorder="1" applyAlignment="1">
      <alignment vertical="center"/>
    </xf>
    <xf numFmtId="0" fontId="33" fillId="0" borderId="0" xfId="0" applyFont="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right" vertical="center"/>
    </xf>
    <xf numFmtId="0" fontId="35" fillId="0" borderId="1" xfId="0" applyFont="1" applyBorder="1" applyAlignment="1">
      <alignment horizontal="center" vertical="center"/>
    </xf>
    <xf numFmtId="0" fontId="35" fillId="0" borderId="0" xfId="0" applyFont="1" applyAlignment="1">
      <alignment horizontal="center" vertical="center"/>
    </xf>
    <xf numFmtId="0" fontId="7" fillId="0" borderId="1" xfId="1"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wrapText="1"/>
    </xf>
    <xf numFmtId="0" fontId="8"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7" fillId="0" borderId="1" xfId="0" applyFont="1" applyBorder="1" applyAlignment="1">
      <alignment horizontal="justify" wrapText="1"/>
    </xf>
    <xf numFmtId="0" fontId="7" fillId="0" borderId="1" xfId="0" applyFont="1" applyFill="1" applyBorder="1" applyAlignment="1">
      <alignment horizontal="justify" wrapText="1"/>
    </xf>
    <xf numFmtId="0" fontId="7"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2" fillId="0" borderId="1" xfId="0" applyFont="1" applyBorder="1" applyAlignment="1">
      <alignment horizontal="justify" vertical="center"/>
    </xf>
    <xf numFmtId="2" fontId="2" fillId="0" borderId="1" xfId="0" applyNumberFormat="1" applyFont="1" applyBorder="1" applyAlignment="1">
      <alignment vertical="center" wrapText="1"/>
    </xf>
    <xf numFmtId="0" fontId="2" fillId="0" borderId="1" xfId="0" applyFont="1" applyFill="1" applyBorder="1" applyAlignment="1">
      <alignment horizontal="justify" vertical="center"/>
    </xf>
    <xf numFmtId="164" fontId="7" fillId="0" borderId="1" xfId="4" applyNumberFormat="1" applyFont="1" applyFill="1" applyBorder="1" applyAlignment="1">
      <alignment horizontal="right" vertical="center" wrapText="1"/>
    </xf>
    <xf numFmtId="2" fontId="7" fillId="0" borderId="1" xfId="0" applyNumberFormat="1" applyFont="1" applyBorder="1" applyAlignment="1">
      <alignment horizontal="justify" vertical="center" wrapText="1"/>
    </xf>
    <xf numFmtId="0" fontId="10" fillId="0" borderId="1" xfId="5" applyFont="1" applyFill="1" applyBorder="1" applyAlignment="1">
      <alignment horizontal="justify" vertical="center" wrapText="1"/>
    </xf>
    <xf numFmtId="0" fontId="7" fillId="0" borderId="1" xfId="5" applyFont="1" applyFill="1" applyBorder="1" applyAlignment="1">
      <alignment horizontal="justify"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1" fillId="0" borderId="0" xfId="0" applyFont="1" applyAlignment="1">
      <alignment horizontal="center"/>
    </xf>
    <xf numFmtId="0" fontId="12" fillId="0" borderId="0" xfId="0" applyFont="1" applyAlignment="1">
      <alignment horizontal="center"/>
    </xf>
    <xf numFmtId="0" fontId="32" fillId="0" borderId="0" xfId="0" applyFont="1" applyBorder="1" applyAlignment="1">
      <alignment horizontal="center"/>
    </xf>
    <xf numFmtId="0" fontId="4" fillId="0" borderId="1" xfId="0" applyFont="1" applyBorder="1" applyAlignment="1">
      <alignment horizontal="left" vertical="center"/>
    </xf>
    <xf numFmtId="0" fontId="3"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4" fillId="3" borderId="1" xfId="0" applyFont="1" applyFill="1" applyBorder="1" applyAlignment="1">
      <alignment horizontal="center" vertical="center"/>
    </xf>
    <xf numFmtId="2" fontId="4" fillId="0" borderId="4" xfId="0" applyNumberFormat="1" applyFont="1" applyBorder="1" applyAlignment="1">
      <alignment horizontal="center" vertical="center"/>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4" fillId="0" borderId="3" xfId="0" applyFont="1" applyBorder="1" applyAlignment="1">
      <alignment horizontal="left"/>
    </xf>
    <xf numFmtId="0" fontId="4" fillId="3" borderId="1" xfId="0"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0"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xf>
    <xf numFmtId="0" fontId="12" fillId="3" borderId="4" xfId="5" applyFont="1" applyFill="1" applyBorder="1" applyAlignment="1">
      <alignment horizontal="center" vertical="center" wrapText="1"/>
    </xf>
    <xf numFmtId="0" fontId="12" fillId="3" borderId="5" xfId="5" applyFont="1" applyFill="1" applyBorder="1" applyAlignment="1">
      <alignment horizontal="center" vertical="center" wrapText="1"/>
    </xf>
    <xf numFmtId="0" fontId="12" fillId="3" borderId="6" xfId="5" applyFont="1" applyFill="1" applyBorder="1" applyAlignment="1">
      <alignment horizontal="center" vertical="center" wrapText="1"/>
    </xf>
    <xf numFmtId="3" fontId="7" fillId="0" borderId="4" xfId="5" applyNumberFormat="1" applyFont="1" applyFill="1" applyBorder="1" applyAlignment="1">
      <alignment horizontal="left" vertical="center" wrapText="1"/>
    </xf>
    <xf numFmtId="3" fontId="7" fillId="0" borderId="5" xfId="5" applyNumberFormat="1" applyFont="1" applyFill="1" applyBorder="1" applyAlignment="1">
      <alignment horizontal="left" vertical="center" wrapText="1"/>
    </xf>
    <xf numFmtId="3" fontId="7" fillId="0" borderId="6" xfId="5" applyNumberFormat="1" applyFont="1" applyFill="1" applyBorder="1" applyAlignment="1">
      <alignment horizontal="left" vertical="center" wrapText="1"/>
    </xf>
    <xf numFmtId="0" fontId="10" fillId="0" borderId="4" xfId="5" applyFont="1" applyFill="1" applyBorder="1" applyAlignment="1">
      <alignment horizontal="center" vertical="center"/>
    </xf>
    <xf numFmtId="0" fontId="10" fillId="0" borderId="5" xfId="5" applyFont="1" applyFill="1" applyBorder="1" applyAlignment="1">
      <alignment horizontal="center" vertical="center"/>
    </xf>
    <xf numFmtId="0" fontId="10" fillId="0" borderId="6" xfId="5" applyFont="1" applyFill="1" applyBorder="1" applyAlignment="1">
      <alignment horizontal="center" vertical="center"/>
    </xf>
    <xf numFmtId="0" fontId="12" fillId="0" borderId="0" xfId="5" applyFont="1" applyFill="1" applyAlignment="1">
      <alignment horizontal="center" vertical="center"/>
    </xf>
    <xf numFmtId="0" fontId="16" fillId="0" borderId="0" xfId="5" applyFont="1" applyFill="1" applyAlignment="1">
      <alignment horizontal="center" vertical="top"/>
    </xf>
    <xf numFmtId="0" fontId="17" fillId="0" borderId="3" xfId="5" applyFont="1" applyFill="1" applyBorder="1" applyAlignment="1">
      <alignment horizontal="center" vertical="center" wrapText="1"/>
    </xf>
    <xf numFmtId="0" fontId="18" fillId="0" borderId="9" xfId="5" applyFont="1" applyFill="1" applyBorder="1" applyAlignment="1">
      <alignment horizontal="left" vertical="center" wrapText="1"/>
    </xf>
    <xf numFmtId="0" fontId="15" fillId="0" borderId="9" xfId="5" applyFont="1" applyFill="1" applyBorder="1" applyAlignment="1">
      <alignment horizontal="left" vertical="center" wrapText="1"/>
    </xf>
    <xf numFmtId="0" fontId="15" fillId="0" borderId="9" xfId="5" applyFont="1" applyFill="1" applyBorder="1" applyAlignment="1">
      <alignment horizontal="left" vertical="top" wrapText="1"/>
    </xf>
    <xf numFmtId="0" fontId="12" fillId="0" borderId="0" xfId="5" applyFont="1" applyFill="1" applyBorder="1" applyAlignment="1">
      <alignment horizontal="center" vertical="center" wrapText="1"/>
    </xf>
    <xf numFmtId="0" fontId="12" fillId="3" borderId="1" xfId="5" applyFont="1" applyFill="1" applyBorder="1" applyAlignment="1">
      <alignment horizontal="center" vertical="center" wrapText="1"/>
    </xf>
  </cellXfs>
  <cellStyles count="48">
    <cellStyle name="Comma" xfId="2" builtinId="3"/>
    <cellStyle name="Comma 2" xfId="4"/>
    <cellStyle name="Comma 2 2" xfId="6"/>
    <cellStyle name="Comma 2 2 2" xfId="7"/>
    <cellStyle name="Comma 2 3" xfId="8"/>
    <cellStyle name="Comma 3" xfId="9"/>
    <cellStyle name="Comma 3 2" xfId="10"/>
    <cellStyle name="Comma 4" xfId="11"/>
    <cellStyle name="Comma 4 2" xfId="12"/>
    <cellStyle name="Comma 5" xfId="13"/>
    <cellStyle name="Comma 6" xfId="14"/>
    <cellStyle name="Header1" xfId="15"/>
    <cellStyle name="Header2" xfId="16"/>
    <cellStyle name="Normal" xfId="0" builtinId="0"/>
    <cellStyle name="Normal 2" xfId="5"/>
    <cellStyle name="Normal 2 2" xfId="17"/>
    <cellStyle name="Normal 2 2 2" xfId="18"/>
    <cellStyle name="Normal 2 2 3" xfId="19"/>
    <cellStyle name="Normal 2 2 4" xfId="20"/>
    <cellStyle name="Normal 2 3" xfId="21"/>
    <cellStyle name="Normal 2 4" xfId="22"/>
    <cellStyle name="Normal 3" xfId="23"/>
    <cellStyle name="Normal 3 2" xfId="24"/>
    <cellStyle name="Normal 4" xfId="25"/>
    <cellStyle name="Normal 5" xfId="26"/>
    <cellStyle name="Normal 6" xfId="27"/>
    <cellStyle name="Normal 6 2" xfId="28"/>
    <cellStyle name="Normal_Cost Estimate (Draft)" xfId="1"/>
    <cellStyle name="Note" xfId="3" builtinId="10"/>
    <cellStyle name="Percent 2" xfId="29"/>
    <cellStyle name="Percent 2 2" xfId="30"/>
    <cellStyle name="Percent 3" xfId="31"/>
    <cellStyle name="똿뗦먛귟 [0.00]_PRODUCT DETAIL Q1" xfId="32"/>
    <cellStyle name="똿뗦먛귟_PRODUCT DETAIL Q1" xfId="33"/>
    <cellStyle name="믅됞 [0.00]_PRODUCT DETAIL Q1" xfId="34"/>
    <cellStyle name="믅됞_PRODUCT DETAIL Q1" xfId="35"/>
    <cellStyle name="백분율_95" xfId="36"/>
    <cellStyle name="뷭?_BOOKSHIP" xfId="37"/>
    <cellStyle name="콤마 [0]_1202" xfId="38"/>
    <cellStyle name="콤마_1202" xfId="39"/>
    <cellStyle name="통화 [0]_1202" xfId="40"/>
    <cellStyle name="통화_1202" xfId="41"/>
    <cellStyle name="표준_(정보부문)월별인원계획" xfId="42"/>
    <cellStyle name="一般_Book1" xfId="43"/>
    <cellStyle name="千分位[0]_Book1" xfId="44"/>
    <cellStyle name="千分位_Book1" xfId="45"/>
    <cellStyle name="貨幣 [0]_Book1" xfId="46"/>
    <cellStyle name="貨幣_Book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mala%20067-68/WIDD6/IWRMP%20IPs/DEV/Flood/dis%20Maha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mala%20067-68/WIDD6/IWRMP%20IPs/NISP/New%20project/siyari/siyariundersliu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amala%20067-68\WIDD6\IWRMP%20IPs\NISP\New%20project\siyari\siyariundersliu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PD%20BRBIP/Downloads/Users/default.LAPTOP-N1OCV7H7/Desktop/074075doarateanalysis/7374RateanalysisLast%20final/073-74RatelastFinalsKTM%20(Autosav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Kamala%20067-68\WIDD6\IWRMP%20IPs\DEV\Flood\dis%20Maha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agmati-7/Bisnumati%20Final/Package%20No_BAPIDP-B2_June%202015/F.Summary_of_Cost_Sewer_BAPIDP-B2_Jun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7">
          <cell r="D7">
            <v>1081</v>
          </cell>
        </row>
        <row r="10">
          <cell r="D10">
            <v>827.10682878595344</v>
          </cell>
        </row>
      </sheetData>
      <sheetData sheetId="4" refreshError="1"/>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7">
          <cell r="D7">
            <v>98.38</v>
          </cell>
        </row>
        <row r="10">
          <cell r="D10">
            <v>62</v>
          </cell>
        </row>
        <row r="11">
          <cell r="D11">
            <v>1.9989757377216961</v>
          </cell>
        </row>
        <row r="17">
          <cell r="D17">
            <v>38.031458031477051</v>
          </cell>
        </row>
        <row r="24">
          <cell r="D24">
            <v>25</v>
          </cell>
        </row>
        <row r="28">
          <cell r="F28">
            <v>1.35</v>
          </cell>
        </row>
        <row r="34">
          <cell r="C34">
            <v>60.350278869358803</v>
          </cell>
        </row>
        <row r="35">
          <cell r="C35">
            <v>14.015820350932882</v>
          </cell>
        </row>
        <row r="39">
          <cell r="C39">
            <v>1.3419831726442122</v>
          </cell>
        </row>
        <row r="44">
          <cell r="D44">
            <v>98.85</v>
          </cell>
        </row>
        <row r="46">
          <cell r="D46">
            <v>98.38</v>
          </cell>
        </row>
        <row r="47">
          <cell r="D47">
            <v>98.471789950849143</v>
          </cell>
        </row>
        <row r="85">
          <cell r="F85">
            <v>7.3767475531225699</v>
          </cell>
        </row>
        <row r="87">
          <cell r="F87">
            <v>4.0610768538326703</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85">
          <cell r="F85">
            <v>7.3767475531225699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sheetName val="Dist Rate"/>
      <sheetName val="Material rate"/>
      <sheetName val="update Rate"/>
      <sheetName val="Sheet2"/>
      <sheetName val="Update Descrip"/>
      <sheetName val="Table of Content 1"/>
      <sheetName val="Table of Content 2"/>
      <sheetName val="Sheet1"/>
      <sheetName val="Sheet3"/>
      <sheetName val="Sheet4"/>
    </sheetNames>
    <sheetDataSet>
      <sheetData sheetId="0"/>
      <sheetData sheetId="1"/>
      <sheetData sheetId="2"/>
      <sheetData sheetId="3">
        <row r="6">
          <cell r="I6">
            <v>865</v>
          </cell>
        </row>
        <row r="53">
          <cell r="I53">
            <v>210977.25</v>
          </cell>
        </row>
        <row r="62">
          <cell r="I62">
            <v>28</v>
          </cell>
        </row>
        <row r="65">
          <cell r="I65">
            <v>67</v>
          </cell>
        </row>
        <row r="66">
          <cell r="I66">
            <v>107</v>
          </cell>
        </row>
        <row r="67">
          <cell r="I67">
            <v>1735</v>
          </cell>
        </row>
        <row r="90">
          <cell r="I90">
            <v>32</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10">
          <cell r="D10">
            <v>827.10682878595344</v>
          </cell>
        </row>
      </sheetData>
      <sheetData sheetId="4" refreshError="1"/>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k-B1 &amp; B2"/>
      <sheetName val="Bill of Quantity"/>
      <sheetName val="Abstract of Cost"/>
      <sheetName val="Abstract of Qty"/>
      <sheetName val="Overall Summary"/>
      <sheetName val="P- I_General Items (2)"/>
      <sheetName val="P I_General Items"/>
      <sheetName val="P II_Sewer"/>
      <sheetName val="P III_Manhole-RCC"/>
      <sheetName val="P IV_Drop_Manhole-RCC"/>
      <sheetName val="P V_Manhole-Brick"/>
      <sheetName val="P VI_Sewerage Inlet Structure"/>
      <sheetName val="P IX_Siphon"/>
      <sheetName val="River training work"/>
      <sheetName val="Summary01"/>
      <sheetName val="Rate analysis"/>
      <sheetName val="Dist_Rate"/>
    </sheetNames>
    <sheetDataSet>
      <sheetData sheetId="0" refreshError="1"/>
      <sheetData sheetId="1" refreshError="1"/>
      <sheetData sheetId="2" refreshError="1"/>
      <sheetData sheetId="3" refreshError="1"/>
      <sheetData sheetId="4" refreshError="1"/>
      <sheetData sheetId="5" refreshError="1">
        <row r="94">
          <cell r="C94" t="str">
            <v>Provision supply and run the double cab four wheel drive pickup including driver, fuel, regular maintenace and necessary accessories in accordance with specification…  and the supplied vehicles will revert to the contractor at the end of the project.</v>
          </cell>
        </row>
        <row r="97">
          <cell r="D97" t="str">
            <v>LS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
  <sheetViews>
    <sheetView view="pageBreakPreview" zoomScaleNormal="100" zoomScaleSheetLayoutView="100" workbookViewId="0">
      <selection activeCell="O10" sqref="O10"/>
    </sheetView>
  </sheetViews>
  <sheetFormatPr defaultRowHeight="15"/>
  <cols>
    <col min="1" max="1" width="12.140625" style="2" customWidth="1"/>
    <col min="2" max="2" width="45.5703125" style="2" customWidth="1"/>
    <col min="3" max="3" width="8.42578125" style="2" customWidth="1"/>
    <col min="4" max="4" width="32.7109375" style="2" customWidth="1"/>
    <col min="5" max="5" width="10.85546875" style="2" bestFit="1" customWidth="1"/>
    <col min="6" max="16384" width="9.140625" style="2"/>
  </cols>
  <sheetData>
    <row r="1" spans="1:5" ht="20.25">
      <c r="A1" s="180" t="s">
        <v>24</v>
      </c>
      <c r="B1" s="180"/>
      <c r="C1" s="180"/>
      <c r="D1" s="180"/>
      <c r="E1" s="180"/>
    </row>
    <row r="2" spans="1:5" ht="15.75">
      <c r="A2" s="181" t="s">
        <v>25</v>
      </c>
      <c r="B2" s="181"/>
      <c r="C2" s="181"/>
      <c r="D2" s="181"/>
      <c r="E2" s="181"/>
    </row>
    <row r="3" spans="1:5" s="48" customFormat="1" ht="12.75">
      <c r="B3" s="49"/>
      <c r="C3" s="49"/>
      <c r="D3" s="49"/>
      <c r="E3" s="49"/>
    </row>
    <row r="4" spans="1:5" ht="18.75">
      <c r="A4" s="184" t="s">
        <v>121</v>
      </c>
      <c r="B4" s="184"/>
      <c r="C4" s="184"/>
      <c r="D4" s="184"/>
      <c r="E4" s="184"/>
    </row>
    <row r="5" spans="1:5" s="48" customFormat="1" ht="15.75">
      <c r="A5" s="182" t="s">
        <v>122</v>
      </c>
      <c r="B5" s="182"/>
      <c r="C5" s="182"/>
      <c r="D5" s="182"/>
      <c r="E5" s="182"/>
    </row>
    <row r="6" spans="1:5" s="48" customFormat="1" ht="18.75" customHeight="1">
      <c r="A6" s="50"/>
      <c r="B6" s="50"/>
      <c r="C6" s="50"/>
      <c r="D6" s="50"/>
      <c r="E6" s="51"/>
    </row>
    <row r="7" spans="1:5" ht="20.25" customHeight="1">
      <c r="A7" s="113" t="s">
        <v>27</v>
      </c>
      <c r="B7" s="111" t="s">
        <v>1</v>
      </c>
      <c r="C7" s="111" t="s">
        <v>28</v>
      </c>
      <c r="D7" s="113" t="s">
        <v>29</v>
      </c>
      <c r="E7" s="111" t="s">
        <v>5</v>
      </c>
    </row>
    <row r="8" spans="1:5" s="129" customFormat="1" ht="23.25" customHeight="1">
      <c r="A8" s="115">
        <v>1</v>
      </c>
      <c r="B8" s="19" t="s">
        <v>30</v>
      </c>
      <c r="C8" s="20"/>
      <c r="D8" s="131"/>
      <c r="E8" s="20"/>
    </row>
    <row r="9" spans="1:5" s="129" customFormat="1" ht="23.25" customHeight="1">
      <c r="A9" s="115">
        <v>2</v>
      </c>
      <c r="B9" s="20" t="s">
        <v>158</v>
      </c>
      <c r="C9" s="115">
        <v>43</v>
      </c>
      <c r="D9" s="131"/>
      <c r="E9" s="20"/>
    </row>
    <row r="10" spans="1:5" s="129" customFormat="1" ht="23.25" customHeight="1">
      <c r="A10" s="115">
        <v>3</v>
      </c>
      <c r="B10" s="20" t="s">
        <v>159</v>
      </c>
      <c r="C10" s="115">
        <v>44</v>
      </c>
      <c r="D10" s="131"/>
      <c r="E10" s="20"/>
    </row>
    <row r="11" spans="1:5" s="129" customFormat="1" ht="23.25" customHeight="1">
      <c r="A11" s="115">
        <v>4</v>
      </c>
      <c r="B11" s="20" t="s">
        <v>160</v>
      </c>
      <c r="C11" s="115">
        <v>45</v>
      </c>
      <c r="D11" s="131"/>
      <c r="E11" s="20"/>
    </row>
    <row r="12" spans="1:5" s="129" customFormat="1" ht="23.25" customHeight="1">
      <c r="A12" s="115">
        <v>5</v>
      </c>
      <c r="B12" s="20" t="s">
        <v>161</v>
      </c>
      <c r="C12" s="115">
        <v>46</v>
      </c>
      <c r="D12" s="131"/>
      <c r="E12" s="20"/>
    </row>
    <row r="13" spans="1:5">
      <c r="A13" s="4"/>
      <c r="B13" s="4"/>
      <c r="C13" s="45"/>
      <c r="D13" s="52"/>
      <c r="E13" s="53"/>
    </row>
    <row r="14" spans="1:5" s="129" customFormat="1" ht="24" customHeight="1">
      <c r="A14" s="183" t="s">
        <v>31</v>
      </c>
      <c r="B14" s="183"/>
      <c r="C14" s="183"/>
      <c r="D14" s="54"/>
      <c r="E14" s="20"/>
    </row>
    <row r="15" spans="1:5" s="129" customFormat="1" ht="24" customHeight="1">
      <c r="A15" s="132" t="s">
        <v>93</v>
      </c>
      <c r="B15" s="133"/>
      <c r="C15" s="134"/>
      <c r="D15" s="55"/>
      <c r="E15" s="20"/>
    </row>
    <row r="16" spans="1:5" s="129" customFormat="1" ht="24" customHeight="1">
      <c r="A16" s="132" t="s">
        <v>32</v>
      </c>
      <c r="B16" s="133"/>
      <c r="C16" s="134"/>
      <c r="D16" s="170">
        <f>'Specified PS'!C15</f>
        <v>6634000</v>
      </c>
      <c r="E16" s="20"/>
    </row>
    <row r="17" spans="1:5" s="129" customFormat="1" ht="24" customHeight="1">
      <c r="A17" s="177" t="s">
        <v>33</v>
      </c>
      <c r="B17" s="178"/>
      <c r="C17" s="179"/>
      <c r="D17" s="47"/>
      <c r="E17" s="20"/>
    </row>
    <row r="18" spans="1:5" s="129" customFormat="1" ht="24" customHeight="1">
      <c r="A18" s="174" t="s">
        <v>34</v>
      </c>
      <c r="B18" s="175"/>
      <c r="C18" s="176"/>
      <c r="D18" s="55"/>
      <c r="E18" s="20"/>
    </row>
    <row r="19" spans="1:5" s="129" customFormat="1" ht="24" customHeight="1">
      <c r="A19" s="177" t="s">
        <v>35</v>
      </c>
      <c r="B19" s="178"/>
      <c r="C19" s="179"/>
      <c r="D19" s="54"/>
      <c r="E19" s="20"/>
    </row>
  </sheetData>
  <mergeCells count="8">
    <mergeCell ref="A18:C18"/>
    <mergeCell ref="A19:C19"/>
    <mergeCell ref="A1:E1"/>
    <mergeCell ref="A2:E2"/>
    <mergeCell ref="A5:E5"/>
    <mergeCell ref="A14:C14"/>
    <mergeCell ref="A17:C17"/>
    <mergeCell ref="A4:E4"/>
  </mergeCells>
  <printOptions horizontalCentered="1"/>
  <pageMargins left="0.2" right="0.2" top="0.75" bottom="0.75" header="0.3" footer="0.3"/>
  <pageSetup paperSize="9" orientation="landscape" horizontalDpi="300" verticalDpi="3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Normal="100" zoomScaleSheetLayoutView="100" workbookViewId="0">
      <selection activeCell="B7" sqref="B7"/>
    </sheetView>
  </sheetViews>
  <sheetFormatPr defaultRowHeight="15"/>
  <cols>
    <col min="1" max="1" width="5.28515625" style="2" bestFit="1" customWidth="1"/>
    <col min="2" max="2" width="66.5703125" style="2" customWidth="1"/>
    <col min="3" max="3" width="20.7109375" style="2" customWidth="1"/>
    <col min="4" max="4" width="9.5703125" style="2" bestFit="1" customWidth="1"/>
    <col min="5" max="5" width="9.140625" style="2"/>
    <col min="6" max="6" width="9.5703125" style="2" bestFit="1" customWidth="1"/>
    <col min="7" max="8" width="9.140625" style="2"/>
    <col min="9" max="9" width="13.28515625" style="2" bestFit="1" customWidth="1"/>
    <col min="10" max="15" width="9.140625" style="2"/>
    <col min="16" max="16" width="9" style="2" bestFit="1" customWidth="1"/>
    <col min="17" max="17" width="9" style="3" bestFit="1" customWidth="1"/>
    <col min="18" max="16384" width="9.140625" style="2"/>
  </cols>
  <sheetData>
    <row r="1" spans="1:17" ht="19.899999999999999" customHeight="1">
      <c r="A1" s="185" t="s">
        <v>36</v>
      </c>
      <c r="B1" s="185"/>
      <c r="C1" s="185"/>
      <c r="D1" s="185"/>
    </row>
    <row r="2" spans="1:17" ht="19.899999999999999" customHeight="1">
      <c r="B2" s="125"/>
    </row>
    <row r="3" spans="1:17" ht="19.899999999999999" customHeight="1">
      <c r="A3" s="184" t="s">
        <v>86</v>
      </c>
      <c r="B3" s="184"/>
      <c r="C3" s="184"/>
      <c r="D3" s="184"/>
      <c r="E3" s="56"/>
      <c r="F3" s="56"/>
    </row>
    <row r="4" spans="1:17" ht="19.899999999999999" customHeight="1">
      <c r="A4" s="109"/>
      <c r="B4" s="125"/>
    </row>
    <row r="5" spans="1:17" ht="19.899999999999999" customHeight="1">
      <c r="A5" s="186" t="s">
        <v>37</v>
      </c>
      <c r="B5" s="186"/>
      <c r="C5" s="186"/>
      <c r="D5" s="186"/>
    </row>
    <row r="6" spans="1:17" ht="30" customHeight="1">
      <c r="A6" s="58" t="s">
        <v>101</v>
      </c>
      <c r="B6" s="58" t="s">
        <v>15</v>
      </c>
      <c r="C6" s="58" t="s">
        <v>38</v>
      </c>
      <c r="D6" s="57" t="s">
        <v>5</v>
      </c>
      <c r="F6" s="97" t="s">
        <v>88</v>
      </c>
      <c r="G6" s="97" t="s">
        <v>89</v>
      </c>
      <c r="H6" s="97" t="s">
        <v>90</v>
      </c>
      <c r="I6" s="99" t="s">
        <v>91</v>
      </c>
      <c r="J6" s="99"/>
      <c r="K6" s="97"/>
      <c r="L6" s="97"/>
      <c r="M6" s="97"/>
      <c r="N6" s="97"/>
      <c r="O6" s="97"/>
      <c r="P6" s="97"/>
    </row>
    <row r="7" spans="1:17" ht="30">
      <c r="A7" s="22">
        <v>1</v>
      </c>
      <c r="B7" s="159" t="s">
        <v>39</v>
      </c>
      <c r="C7" s="59">
        <f>Q7</f>
        <v>1534000</v>
      </c>
      <c r="D7" s="18"/>
      <c r="F7" s="60">
        <v>379000</v>
      </c>
      <c r="G7" s="126">
        <v>336000</v>
      </c>
      <c r="H7" s="36">
        <v>321000</v>
      </c>
      <c r="I7" s="4">
        <v>498000</v>
      </c>
      <c r="J7" s="4"/>
      <c r="K7" s="4"/>
      <c r="L7" s="36"/>
      <c r="M7" s="4"/>
      <c r="N7" s="4"/>
      <c r="O7" s="4"/>
      <c r="P7" s="4"/>
      <c r="Q7" s="127">
        <f>SUM(F7:P7)</f>
        <v>1534000</v>
      </c>
    </row>
    <row r="8" spans="1:17" s="129" customFormat="1" ht="21" customHeight="1">
      <c r="A8" s="22">
        <v>2</v>
      </c>
      <c r="B8" s="19" t="s">
        <v>40</v>
      </c>
      <c r="C8" s="59">
        <f t="shared" ref="C8:C9" si="0">Q8</f>
        <v>1200000</v>
      </c>
      <c r="D8" s="18"/>
      <c r="F8" s="142"/>
      <c r="G8" s="20"/>
      <c r="H8" s="20"/>
      <c r="I8" s="20">
        <v>1200000</v>
      </c>
      <c r="J8" s="20"/>
      <c r="K8" s="20"/>
      <c r="L8" s="20"/>
      <c r="M8" s="20"/>
      <c r="N8" s="20"/>
      <c r="O8" s="20"/>
      <c r="P8" s="20"/>
      <c r="Q8" s="143">
        <f t="shared" ref="Q8:Q9" si="1">SUM(F8:P8)</f>
        <v>1200000</v>
      </c>
    </row>
    <row r="9" spans="1:17" s="129" customFormat="1" ht="21" customHeight="1">
      <c r="A9" s="22">
        <v>3</v>
      </c>
      <c r="B9" s="19" t="s">
        <v>41</v>
      </c>
      <c r="C9" s="59">
        <f t="shared" si="0"/>
        <v>400000</v>
      </c>
      <c r="D9" s="18"/>
      <c r="F9" s="22"/>
      <c r="G9" s="20"/>
      <c r="H9" s="20"/>
      <c r="I9" s="20">
        <v>400000</v>
      </c>
      <c r="J9" s="20"/>
      <c r="K9" s="20"/>
      <c r="L9" s="20"/>
      <c r="M9" s="20"/>
      <c r="N9" s="20"/>
      <c r="O9" s="20"/>
      <c r="P9" s="20"/>
      <c r="Q9" s="143">
        <f t="shared" si="1"/>
        <v>400000</v>
      </c>
    </row>
    <row r="10" spans="1:17" s="129" customFormat="1" ht="21" customHeight="1">
      <c r="A10" s="22">
        <v>4</v>
      </c>
      <c r="B10" s="61" t="s">
        <v>42</v>
      </c>
      <c r="C10" s="59">
        <v>500000</v>
      </c>
      <c r="D10" s="18"/>
      <c r="Q10" s="107"/>
    </row>
    <row r="11" spans="1:17" s="129" customFormat="1" ht="21" customHeight="1">
      <c r="A11" s="22">
        <v>5</v>
      </c>
      <c r="B11" s="62" t="s">
        <v>43</v>
      </c>
      <c r="C11" s="59">
        <v>1000000</v>
      </c>
      <c r="D11" s="18"/>
      <c r="Q11" s="107"/>
    </row>
    <row r="12" spans="1:17" s="129" customFormat="1" ht="21" customHeight="1">
      <c r="A12" s="22">
        <v>6</v>
      </c>
      <c r="B12" s="62" t="s">
        <v>92</v>
      </c>
      <c r="C12" s="59">
        <v>1000000</v>
      </c>
      <c r="D12" s="18"/>
      <c r="Q12" s="107"/>
    </row>
    <row r="13" spans="1:17" s="129" customFormat="1" ht="21" customHeight="1">
      <c r="A13" s="22">
        <v>7</v>
      </c>
      <c r="B13" s="62" t="s">
        <v>108</v>
      </c>
      <c r="C13" s="128">
        <v>1000000</v>
      </c>
      <c r="D13" s="18"/>
      <c r="Q13" s="107"/>
    </row>
    <row r="14" spans="1:17" ht="18" customHeight="1">
      <c r="A14" s="22"/>
      <c r="B14" s="62"/>
      <c r="C14" s="59"/>
      <c r="D14" s="18"/>
    </row>
    <row r="15" spans="1:17" s="129" customFormat="1" ht="21.75" customHeight="1">
      <c r="A15" s="22"/>
      <c r="B15" s="23" t="s">
        <v>8</v>
      </c>
      <c r="C15" s="63">
        <f>SUM(C7:C13)</f>
        <v>6634000</v>
      </c>
      <c r="D15" s="18"/>
      <c r="Q15" s="107"/>
    </row>
    <row r="16" spans="1:17" s="107" customFormat="1" ht="30" customHeight="1">
      <c r="A16" s="118"/>
      <c r="B16" s="118"/>
    </row>
  </sheetData>
  <mergeCells count="3">
    <mergeCell ref="A1:D1"/>
    <mergeCell ref="A3:D3"/>
    <mergeCell ref="A5:D5"/>
  </mergeCells>
  <printOptions horizontalCentered="1"/>
  <pageMargins left="0.2" right="0.2" top="0.75" bottom="0.75" header="0.3" footer="0.3"/>
  <pageSetup paperSize="9" orientation="landscape" verticalDpi="3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D13" sqref="D13"/>
    </sheetView>
  </sheetViews>
  <sheetFormatPr defaultRowHeight="15"/>
  <cols>
    <col min="1" max="1" width="4.42578125" style="2" customWidth="1"/>
    <col min="2" max="2" width="43.5703125" style="2" customWidth="1"/>
    <col min="3" max="3" width="7.28515625" style="114" bestFit="1" customWidth="1"/>
    <col min="4" max="4" width="9" style="2" bestFit="1" customWidth="1"/>
    <col min="5" max="5" width="13.28515625" style="2" customWidth="1"/>
    <col min="6" max="6" width="41.85546875" style="2" customWidth="1"/>
    <col min="7" max="7" width="15" style="2" customWidth="1"/>
    <col min="8" max="16384" width="9.140625" style="2"/>
  </cols>
  <sheetData>
    <row r="1" spans="1:8" ht="19.899999999999999" customHeight="1">
      <c r="A1" s="191" t="s">
        <v>36</v>
      </c>
      <c r="B1" s="191"/>
      <c r="C1" s="191"/>
      <c r="D1" s="191"/>
      <c r="E1" s="191"/>
      <c r="F1" s="191"/>
      <c r="G1" s="191"/>
    </row>
    <row r="2" spans="1:8" ht="18.75">
      <c r="B2" s="192"/>
      <c r="C2" s="192"/>
      <c r="D2" s="192"/>
      <c r="E2" s="192"/>
    </row>
    <row r="3" spans="1:8" ht="19.899999999999999" customHeight="1">
      <c r="A3" s="184" t="s">
        <v>26</v>
      </c>
      <c r="B3" s="184"/>
      <c r="C3" s="184"/>
      <c r="D3" s="184"/>
      <c r="E3" s="184"/>
      <c r="F3" s="184"/>
      <c r="G3" s="184"/>
    </row>
    <row r="4" spans="1:8" ht="18.75">
      <c r="A4" s="109"/>
      <c r="B4" s="192"/>
      <c r="C4" s="192"/>
      <c r="D4" s="192"/>
      <c r="E4" s="192"/>
    </row>
    <row r="5" spans="1:8" ht="19.899999999999999" customHeight="1">
      <c r="A5" s="193" t="s">
        <v>44</v>
      </c>
      <c r="B5" s="193"/>
      <c r="C5" s="123"/>
      <c r="D5" s="117"/>
      <c r="E5" s="117"/>
    </row>
    <row r="6" spans="1:8">
      <c r="A6" s="194" t="s">
        <v>101</v>
      </c>
      <c r="B6" s="187" t="s">
        <v>15</v>
      </c>
      <c r="C6" s="187" t="s">
        <v>3</v>
      </c>
      <c r="D6" s="187" t="s">
        <v>2</v>
      </c>
      <c r="E6" s="187" t="s">
        <v>16</v>
      </c>
      <c r="F6" s="187"/>
      <c r="G6" s="187" t="s">
        <v>4</v>
      </c>
      <c r="H6" s="187" t="s">
        <v>5</v>
      </c>
    </row>
    <row r="7" spans="1:8">
      <c r="A7" s="194"/>
      <c r="B7" s="187"/>
      <c r="C7" s="187"/>
      <c r="D7" s="187"/>
      <c r="E7" s="130" t="s">
        <v>13</v>
      </c>
      <c r="F7" s="130" t="s">
        <v>14</v>
      </c>
      <c r="G7" s="187"/>
      <c r="H7" s="187"/>
    </row>
    <row r="8" spans="1:8" ht="30">
      <c r="A8" s="22">
        <v>1</v>
      </c>
      <c r="B8" s="171" t="s">
        <v>87</v>
      </c>
      <c r="C8" s="101" t="s">
        <v>45</v>
      </c>
      <c r="D8" s="22">
        <v>4</v>
      </c>
      <c r="E8" s="22"/>
      <c r="F8" s="22"/>
      <c r="G8" s="18"/>
      <c r="H8" s="4"/>
    </row>
    <row r="9" spans="1:8" ht="45">
      <c r="A9" s="22">
        <v>2</v>
      </c>
      <c r="B9" s="166" t="s">
        <v>46</v>
      </c>
      <c r="C9" s="122" t="s">
        <v>105</v>
      </c>
      <c r="D9" s="22">
        <f>12*2.5</f>
        <v>30</v>
      </c>
      <c r="E9" s="22"/>
      <c r="F9" s="22"/>
      <c r="G9" s="18"/>
      <c r="H9" s="4"/>
    </row>
    <row r="10" spans="1:8" ht="75">
      <c r="A10" s="22">
        <v>3</v>
      </c>
      <c r="B10" s="166" t="s">
        <v>47</v>
      </c>
      <c r="C10" s="64" t="s">
        <v>45</v>
      </c>
      <c r="D10" s="65">
        <v>2</v>
      </c>
      <c r="E10" s="66"/>
      <c r="F10" s="22"/>
      <c r="G10" s="18"/>
      <c r="H10" s="4"/>
    </row>
    <row r="11" spans="1:8" ht="45">
      <c r="A11" s="22">
        <v>4</v>
      </c>
      <c r="B11" s="166" t="s">
        <v>48</v>
      </c>
      <c r="C11" s="64" t="s">
        <v>49</v>
      </c>
      <c r="D11" s="65">
        <v>1000</v>
      </c>
      <c r="E11" s="66"/>
      <c r="F11" s="22"/>
      <c r="G11" s="18"/>
      <c r="H11" s="4"/>
    </row>
    <row r="12" spans="1:8">
      <c r="A12" s="22">
        <v>5</v>
      </c>
      <c r="B12" s="172" t="s">
        <v>102</v>
      </c>
      <c r="C12" s="64"/>
      <c r="D12" s="65"/>
      <c r="E12" s="66"/>
      <c r="F12" s="22"/>
      <c r="G12" s="18"/>
      <c r="H12" s="4"/>
    </row>
    <row r="13" spans="1:8" ht="45">
      <c r="A13" s="120">
        <v>5.0999999999999996</v>
      </c>
      <c r="B13" s="173" t="s">
        <v>103</v>
      </c>
      <c r="C13" s="121" t="str">
        <f>+'[6]P- I_General Items (2)'!$D$97</f>
        <v>LS</v>
      </c>
      <c r="D13" s="65">
        <v>1</v>
      </c>
      <c r="E13" s="66"/>
      <c r="F13" s="22"/>
      <c r="G13" s="18"/>
      <c r="H13" s="4"/>
    </row>
    <row r="14" spans="1:8" ht="21" customHeight="1">
      <c r="A14" s="120">
        <v>5.2</v>
      </c>
      <c r="B14" s="81" t="s">
        <v>104</v>
      </c>
      <c r="C14" s="122" t="s">
        <v>105</v>
      </c>
      <c r="D14" s="65">
        <v>30</v>
      </c>
      <c r="E14" s="66"/>
      <c r="F14" s="22"/>
      <c r="G14" s="18"/>
      <c r="H14" s="4"/>
    </row>
    <row r="15" spans="1:8" ht="21" customHeight="1">
      <c r="A15" s="120">
        <v>5.3</v>
      </c>
      <c r="B15" s="81" t="s">
        <v>106</v>
      </c>
      <c r="C15" s="122" t="s">
        <v>105</v>
      </c>
      <c r="D15" s="65">
        <v>30</v>
      </c>
      <c r="E15" s="66"/>
      <c r="F15" s="22"/>
      <c r="G15" s="18"/>
      <c r="H15" s="4"/>
    </row>
    <row r="16" spans="1:8" ht="21" customHeight="1">
      <c r="A16" s="120">
        <v>5.4</v>
      </c>
      <c r="B16" s="81" t="s">
        <v>107</v>
      </c>
      <c r="C16" s="122" t="s">
        <v>105</v>
      </c>
      <c r="D16" s="65">
        <v>60</v>
      </c>
      <c r="E16" s="66"/>
      <c r="F16" s="22"/>
      <c r="G16" s="18"/>
      <c r="H16" s="4"/>
    </row>
    <row r="17" spans="1:8" ht="21" customHeight="1">
      <c r="A17" s="22"/>
      <c r="B17" s="188" t="s">
        <v>96</v>
      </c>
      <c r="C17" s="189"/>
      <c r="D17" s="189"/>
      <c r="E17" s="189"/>
      <c r="F17" s="190"/>
      <c r="G17" s="18"/>
      <c r="H17" s="4"/>
    </row>
    <row r="18" spans="1:8" s="107" customFormat="1" ht="30" customHeight="1">
      <c r="A18" s="118"/>
      <c r="B18" s="118"/>
      <c r="C18" s="124"/>
      <c r="D18" s="119"/>
      <c r="E18" s="118"/>
    </row>
  </sheetData>
  <mergeCells count="13">
    <mergeCell ref="H6:H7"/>
    <mergeCell ref="B17:F17"/>
    <mergeCell ref="A1:G1"/>
    <mergeCell ref="B2:E2"/>
    <mergeCell ref="A3:G3"/>
    <mergeCell ref="B4:E4"/>
    <mergeCell ref="A5:B5"/>
    <mergeCell ref="A6:A7"/>
    <mergeCell ref="B6:B7"/>
    <mergeCell ref="C6:C7"/>
    <mergeCell ref="D6:D7"/>
    <mergeCell ref="E6:F6"/>
    <mergeCell ref="G6:G7"/>
  </mergeCells>
  <printOptions horizontalCentered="1"/>
  <pageMargins left="0.2" right="0.2" top="0.75" bottom="0.75" header="0.3" footer="0.3"/>
  <pageSetup paperSize="9" orientation="landscape"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48"/>
  <sheetViews>
    <sheetView view="pageBreakPreview" topLeftCell="A37" zoomScaleNormal="100" zoomScaleSheetLayoutView="100" workbookViewId="0">
      <selection activeCell="B36" sqref="B36"/>
    </sheetView>
  </sheetViews>
  <sheetFormatPr defaultRowHeight="15"/>
  <cols>
    <col min="1" max="1" width="4.140625" style="156" customWidth="1"/>
    <col min="2" max="2" width="43" style="1" customWidth="1"/>
    <col min="3" max="3" width="6.7109375" style="28" customWidth="1"/>
    <col min="4" max="4" width="9" style="39" bestFit="1" customWidth="1"/>
    <col min="5" max="5" width="14.5703125" style="1" customWidth="1"/>
    <col min="6" max="6" width="37.42578125" style="1" customWidth="1"/>
    <col min="7" max="7" width="16.28515625" style="1" customWidth="1"/>
    <col min="8" max="8" width="9.5703125" style="1" bestFit="1" customWidth="1"/>
    <col min="9" max="16384" width="9.140625" style="1"/>
  </cols>
  <sheetData>
    <row r="1" spans="1:10" s="7" customFormat="1" ht="24" customHeight="1">
      <c r="A1" s="198" t="s">
        <v>12</v>
      </c>
      <c r="B1" s="198"/>
      <c r="C1" s="198"/>
      <c r="D1" s="198"/>
      <c r="E1" s="198"/>
      <c r="F1" s="198"/>
      <c r="G1" s="198"/>
      <c r="H1" s="198"/>
    </row>
    <row r="2" spans="1:10" s="7" customFormat="1" ht="25.5" customHeight="1">
      <c r="A2" s="199" t="s">
        <v>17</v>
      </c>
      <c r="B2" s="199"/>
      <c r="C2" s="199"/>
      <c r="D2" s="199"/>
      <c r="E2" s="199"/>
      <c r="F2" s="199"/>
      <c r="G2" s="199"/>
      <c r="H2" s="199"/>
    </row>
    <row r="3" spans="1:10" s="105" customFormat="1">
      <c r="A3" s="102" t="s">
        <v>162</v>
      </c>
      <c r="B3" s="102"/>
      <c r="C3" s="102"/>
      <c r="D3" s="102"/>
      <c r="E3" s="2"/>
      <c r="F3" s="104"/>
      <c r="G3" s="17"/>
      <c r="H3" s="17"/>
    </row>
    <row r="4" spans="1:10" s="105" customFormat="1">
      <c r="A4" s="102" t="s">
        <v>163</v>
      </c>
      <c r="B4" s="102"/>
      <c r="C4" s="102"/>
      <c r="D4" s="102"/>
      <c r="E4" s="2"/>
      <c r="F4" s="103"/>
      <c r="G4" s="106"/>
      <c r="H4" s="2"/>
    </row>
    <row r="5" spans="1:10" s="37" customFormat="1">
      <c r="A5" s="200" t="s">
        <v>101</v>
      </c>
      <c r="B5" s="187" t="s">
        <v>15</v>
      </c>
      <c r="C5" s="187" t="s">
        <v>3</v>
      </c>
      <c r="D5" s="187" t="s">
        <v>2</v>
      </c>
      <c r="E5" s="187" t="s">
        <v>16</v>
      </c>
      <c r="F5" s="187"/>
      <c r="G5" s="187" t="s">
        <v>4</v>
      </c>
      <c r="H5" s="187" t="s">
        <v>5</v>
      </c>
    </row>
    <row r="6" spans="1:10" s="7" customFormat="1">
      <c r="A6" s="200"/>
      <c r="B6" s="187"/>
      <c r="C6" s="187"/>
      <c r="D6" s="187"/>
      <c r="E6" s="116" t="s">
        <v>13</v>
      </c>
      <c r="F6" s="116" t="s">
        <v>14</v>
      </c>
      <c r="G6" s="187"/>
      <c r="H6" s="187"/>
    </row>
    <row r="7" spans="1:10" s="147" customFormat="1" ht="30">
      <c r="A7" s="153">
        <v>1</v>
      </c>
      <c r="B7" s="157" t="s">
        <v>98</v>
      </c>
      <c r="C7" s="46" t="s">
        <v>6</v>
      </c>
      <c r="D7" s="30">
        <v>1</v>
      </c>
      <c r="E7" s="146"/>
      <c r="F7" s="146"/>
      <c r="G7" s="146"/>
      <c r="H7" s="146"/>
    </row>
    <row r="8" spans="1:10" s="21" customFormat="1" ht="60">
      <c r="A8" s="155">
        <v>2</v>
      </c>
      <c r="B8" s="158" t="s">
        <v>144</v>
      </c>
      <c r="C8" s="25" t="s">
        <v>109</v>
      </c>
      <c r="D8" s="38">
        <v>946.73</v>
      </c>
      <c r="E8" s="20"/>
      <c r="F8" s="20"/>
      <c r="G8" s="20"/>
      <c r="H8" s="20"/>
    </row>
    <row r="9" spans="1:10" s="21" customFormat="1" ht="30">
      <c r="A9" s="155">
        <v>3</v>
      </c>
      <c r="B9" s="159" t="s">
        <v>170</v>
      </c>
      <c r="C9" s="25"/>
      <c r="D9" s="38"/>
      <c r="E9" s="20"/>
      <c r="F9" s="20"/>
      <c r="G9" s="20"/>
      <c r="H9" s="20"/>
    </row>
    <row r="10" spans="1:10" s="21" customFormat="1" ht="21" customHeight="1">
      <c r="A10" s="155"/>
      <c r="B10" s="158" t="s">
        <v>22</v>
      </c>
      <c r="C10" s="25" t="s">
        <v>109</v>
      </c>
      <c r="D10" s="30">
        <v>710.05</v>
      </c>
      <c r="E10" s="20"/>
      <c r="F10" s="20"/>
      <c r="G10" s="20"/>
      <c r="H10" s="20"/>
    </row>
    <row r="11" spans="1:10" s="21" customFormat="1" ht="21" customHeight="1">
      <c r="A11" s="155"/>
      <c r="B11" s="158" t="s">
        <v>23</v>
      </c>
      <c r="C11" s="25" t="s">
        <v>109</v>
      </c>
      <c r="D11" s="30">
        <v>236.68</v>
      </c>
      <c r="E11" s="20"/>
      <c r="F11" s="20"/>
      <c r="G11" s="20"/>
      <c r="H11" s="20"/>
    </row>
    <row r="12" spans="1:10" s="21" customFormat="1" ht="122.25" customHeight="1">
      <c r="A12" s="155">
        <v>4</v>
      </c>
      <c r="B12" s="160" t="s">
        <v>140</v>
      </c>
      <c r="C12" s="25" t="s">
        <v>109</v>
      </c>
      <c r="D12" s="38">
        <v>548.27</v>
      </c>
      <c r="E12" s="20"/>
      <c r="F12" s="20"/>
      <c r="G12" s="20"/>
      <c r="H12" s="20"/>
    </row>
    <row r="13" spans="1:10" s="21" customFormat="1" ht="44.25">
      <c r="A13" s="155">
        <v>5</v>
      </c>
      <c r="B13" s="158" t="s">
        <v>171</v>
      </c>
      <c r="C13" s="25" t="s">
        <v>109</v>
      </c>
      <c r="D13" s="38">
        <v>548.27</v>
      </c>
      <c r="E13" s="20"/>
      <c r="F13" s="20"/>
      <c r="G13" s="20"/>
      <c r="H13" s="20"/>
      <c r="J13" s="32"/>
    </row>
    <row r="14" spans="1:10" s="21" customFormat="1" ht="45">
      <c r="A14" s="155">
        <v>6</v>
      </c>
      <c r="B14" s="161" t="s">
        <v>172</v>
      </c>
      <c r="C14" s="25" t="s">
        <v>109</v>
      </c>
      <c r="D14" s="38">
        <v>36.82</v>
      </c>
      <c r="E14" s="20"/>
      <c r="F14" s="20"/>
      <c r="G14" s="18"/>
      <c r="H14" s="20"/>
    </row>
    <row r="15" spans="1:10" s="21" customFormat="1" ht="54" customHeight="1">
      <c r="A15" s="155">
        <v>7</v>
      </c>
      <c r="B15" s="158" t="s">
        <v>173</v>
      </c>
      <c r="C15" s="25" t="s">
        <v>11</v>
      </c>
      <c r="D15" s="38">
        <v>4335.5600000000004</v>
      </c>
      <c r="E15" s="20"/>
      <c r="F15" s="20"/>
      <c r="G15" s="20"/>
      <c r="H15" s="20"/>
    </row>
    <row r="16" spans="1:10" s="21" customFormat="1" ht="45">
      <c r="A16" s="155">
        <v>8</v>
      </c>
      <c r="B16" s="162" t="s">
        <v>155</v>
      </c>
      <c r="C16" s="46" t="s">
        <v>49</v>
      </c>
      <c r="D16" s="30">
        <v>145.91999999999999</v>
      </c>
      <c r="E16" s="20"/>
      <c r="F16" s="20"/>
      <c r="G16" s="18"/>
      <c r="H16" s="20"/>
    </row>
    <row r="17" spans="1:8" s="21" customFormat="1" ht="38.25" customHeight="1">
      <c r="A17" s="155">
        <v>9</v>
      </c>
      <c r="B17" s="158" t="s">
        <v>174</v>
      </c>
      <c r="C17" s="115" t="s">
        <v>49</v>
      </c>
      <c r="D17" s="30">
        <v>1453.78</v>
      </c>
      <c r="E17" s="20"/>
      <c r="F17" s="20"/>
      <c r="G17" s="20"/>
      <c r="H17" s="20"/>
    </row>
    <row r="18" spans="1:8" s="21" customFormat="1" ht="61.5" customHeight="1">
      <c r="A18" s="155">
        <v>10</v>
      </c>
      <c r="B18" s="163" t="s">
        <v>135</v>
      </c>
      <c r="C18" s="46"/>
      <c r="D18" s="30"/>
      <c r="E18" s="20"/>
      <c r="F18" s="20"/>
      <c r="G18" s="20"/>
      <c r="H18" s="20"/>
    </row>
    <row r="19" spans="1:8" s="21" customFormat="1" ht="21" customHeight="1">
      <c r="A19" s="155"/>
      <c r="B19" s="158" t="s">
        <v>116</v>
      </c>
      <c r="C19" s="25" t="s">
        <v>109</v>
      </c>
      <c r="D19" s="30">
        <v>34.19</v>
      </c>
      <c r="E19" s="20"/>
      <c r="F19" s="20"/>
      <c r="G19" s="18"/>
      <c r="H19" s="20"/>
    </row>
    <row r="20" spans="1:8" s="21" customFormat="1" ht="21" customHeight="1">
      <c r="A20" s="155"/>
      <c r="B20" s="158" t="s">
        <v>117</v>
      </c>
      <c r="C20" s="25"/>
      <c r="D20" s="30"/>
      <c r="E20" s="20"/>
      <c r="F20" s="20"/>
      <c r="G20" s="18"/>
      <c r="H20" s="20"/>
    </row>
    <row r="21" spans="1:8" s="21" customFormat="1" ht="21" customHeight="1">
      <c r="A21" s="155"/>
      <c r="B21" s="158" t="s">
        <v>156</v>
      </c>
      <c r="C21" s="25" t="s">
        <v>109</v>
      </c>
      <c r="D21" s="30">
        <v>28.19</v>
      </c>
      <c r="E21" s="20"/>
      <c r="F21" s="20"/>
      <c r="G21" s="18"/>
      <c r="H21" s="20"/>
    </row>
    <row r="22" spans="1:8" s="21" customFormat="1" ht="21" customHeight="1">
      <c r="A22" s="155"/>
      <c r="B22" s="158" t="s">
        <v>118</v>
      </c>
      <c r="C22" s="25" t="s">
        <v>109</v>
      </c>
      <c r="D22" s="30">
        <v>84.57</v>
      </c>
      <c r="E22" s="20"/>
      <c r="F22" s="20"/>
      <c r="G22" s="18"/>
      <c r="H22" s="20"/>
    </row>
    <row r="23" spans="1:8" s="21" customFormat="1" ht="45">
      <c r="A23" s="155">
        <v>11</v>
      </c>
      <c r="B23" s="164" t="s">
        <v>186</v>
      </c>
      <c r="C23" s="115" t="s">
        <v>49</v>
      </c>
      <c r="D23" s="30">
        <v>1521.03</v>
      </c>
      <c r="E23" s="20"/>
      <c r="F23" s="20"/>
      <c r="G23" s="20"/>
      <c r="H23" s="20"/>
    </row>
    <row r="24" spans="1:8" s="21" customFormat="1" ht="47.25" customHeight="1">
      <c r="A24" s="155">
        <v>12</v>
      </c>
      <c r="B24" s="165" t="s">
        <v>209</v>
      </c>
      <c r="C24" s="115" t="s">
        <v>49</v>
      </c>
      <c r="D24" s="30">
        <v>1426.98</v>
      </c>
      <c r="E24" s="20"/>
      <c r="F24" s="20"/>
      <c r="G24" s="20"/>
      <c r="H24" s="20"/>
    </row>
    <row r="25" spans="1:8" s="21" customFormat="1" ht="44.25">
      <c r="A25" s="155">
        <v>13</v>
      </c>
      <c r="B25" s="158" t="s">
        <v>210</v>
      </c>
      <c r="C25" s="46" t="s">
        <v>9</v>
      </c>
      <c r="D25" s="30">
        <v>176.35</v>
      </c>
      <c r="E25" s="20"/>
      <c r="F25" s="20"/>
      <c r="G25" s="20"/>
      <c r="H25" s="20"/>
    </row>
    <row r="26" spans="1:8" s="21" customFormat="1" ht="44.25">
      <c r="A26" s="155">
        <v>14</v>
      </c>
      <c r="B26" s="166" t="s">
        <v>175</v>
      </c>
      <c r="C26" s="115" t="s">
        <v>49</v>
      </c>
      <c r="D26" s="30">
        <v>53.75</v>
      </c>
      <c r="E26" s="20"/>
      <c r="F26" s="20"/>
      <c r="G26" s="20"/>
      <c r="H26" s="20"/>
    </row>
    <row r="27" spans="1:8" s="21" customFormat="1" ht="45">
      <c r="A27" s="155">
        <v>15</v>
      </c>
      <c r="B27" s="166" t="s">
        <v>145</v>
      </c>
      <c r="C27" s="46" t="s">
        <v>9</v>
      </c>
      <c r="D27" s="30">
        <v>2113.9899999999998</v>
      </c>
      <c r="E27" s="20"/>
      <c r="F27" s="20"/>
      <c r="G27" s="20"/>
      <c r="H27" s="20"/>
    </row>
    <row r="28" spans="1:8" s="21" customFormat="1" ht="30">
      <c r="A28" s="155">
        <v>16</v>
      </c>
      <c r="B28" s="164" t="s">
        <v>177</v>
      </c>
      <c r="C28" s="115" t="s">
        <v>49</v>
      </c>
      <c r="D28" s="30">
        <v>47.69</v>
      </c>
      <c r="E28" s="20"/>
      <c r="F28" s="20"/>
      <c r="G28" s="18"/>
      <c r="H28" s="20"/>
    </row>
    <row r="29" spans="1:8" s="21" customFormat="1" ht="38.25" customHeight="1">
      <c r="A29" s="155">
        <v>17</v>
      </c>
      <c r="B29" s="158" t="s">
        <v>176</v>
      </c>
      <c r="C29" s="46"/>
      <c r="D29" s="30"/>
      <c r="E29" s="20"/>
      <c r="F29" s="20"/>
      <c r="G29" s="18"/>
      <c r="H29" s="20"/>
    </row>
    <row r="30" spans="1:8" s="21" customFormat="1" ht="21" customHeight="1">
      <c r="A30" s="155"/>
      <c r="B30" s="166" t="s">
        <v>94</v>
      </c>
      <c r="C30" s="151" t="s">
        <v>49</v>
      </c>
      <c r="D30" s="152">
        <v>31.36</v>
      </c>
      <c r="E30" s="20"/>
      <c r="F30" s="20"/>
      <c r="G30" s="18"/>
      <c r="H30" s="20"/>
    </row>
    <row r="31" spans="1:8" s="21" customFormat="1" ht="21" customHeight="1">
      <c r="A31" s="155"/>
      <c r="B31" s="166" t="s">
        <v>95</v>
      </c>
      <c r="C31" s="151" t="s">
        <v>49</v>
      </c>
      <c r="D31" s="152">
        <v>20.9</v>
      </c>
      <c r="E31" s="20"/>
      <c r="F31" s="20"/>
      <c r="G31" s="18"/>
      <c r="H31" s="20"/>
    </row>
    <row r="32" spans="1:8" s="21" customFormat="1" ht="44.25">
      <c r="A32" s="155">
        <v>18</v>
      </c>
      <c r="B32" s="164" t="s">
        <v>147</v>
      </c>
      <c r="C32" s="151"/>
      <c r="D32" s="152"/>
      <c r="E32" s="20"/>
      <c r="F32" s="20"/>
      <c r="G32" s="20"/>
      <c r="H32" s="20"/>
    </row>
    <row r="33" spans="1:8" s="21" customFormat="1" ht="21" customHeight="1">
      <c r="A33" s="155"/>
      <c r="B33" s="166" t="s">
        <v>94</v>
      </c>
      <c r="C33" s="151" t="s">
        <v>49</v>
      </c>
      <c r="D33" s="152">
        <v>9.34</v>
      </c>
      <c r="E33" s="20"/>
      <c r="F33" s="20"/>
      <c r="G33" s="20"/>
      <c r="H33" s="20"/>
    </row>
    <row r="34" spans="1:8" s="21" customFormat="1" ht="21" customHeight="1">
      <c r="A34" s="155"/>
      <c r="B34" s="166" t="s">
        <v>157</v>
      </c>
      <c r="C34" s="151" t="s">
        <v>49</v>
      </c>
      <c r="D34" s="152">
        <v>6.23</v>
      </c>
      <c r="E34" s="20"/>
      <c r="F34" s="20"/>
      <c r="G34" s="20"/>
      <c r="H34" s="20"/>
    </row>
    <row r="35" spans="1:8" s="21" customFormat="1" ht="44.25">
      <c r="A35" s="155">
        <v>19</v>
      </c>
      <c r="B35" s="166" t="s">
        <v>212</v>
      </c>
      <c r="C35" s="151" t="s">
        <v>45</v>
      </c>
      <c r="D35" s="154">
        <v>27</v>
      </c>
      <c r="E35" s="20"/>
      <c r="F35" s="20"/>
      <c r="G35" s="20"/>
      <c r="H35" s="20"/>
    </row>
    <row r="36" spans="1:8" s="21" customFormat="1" ht="30">
      <c r="A36" s="155">
        <v>20</v>
      </c>
      <c r="B36" s="166" t="s">
        <v>211</v>
      </c>
      <c r="C36" s="151"/>
      <c r="D36" s="152"/>
      <c r="E36" s="20"/>
      <c r="F36" s="20"/>
      <c r="G36" s="18"/>
      <c r="H36" s="20"/>
    </row>
    <row r="37" spans="1:8" s="21" customFormat="1" ht="21" customHeight="1">
      <c r="A37" s="155"/>
      <c r="B37" s="166" t="s">
        <v>114</v>
      </c>
      <c r="C37" s="151" t="s">
        <v>49</v>
      </c>
      <c r="D37" s="152">
        <v>24.64</v>
      </c>
      <c r="E37" s="20"/>
      <c r="F37" s="20"/>
      <c r="G37" s="20"/>
      <c r="H37" s="20"/>
    </row>
    <row r="38" spans="1:8" s="21" customFormat="1" ht="21" customHeight="1">
      <c r="A38" s="155"/>
      <c r="B38" s="166" t="s">
        <v>154</v>
      </c>
      <c r="C38" s="151" t="s">
        <v>49</v>
      </c>
      <c r="D38" s="150">
        <v>16.420000000000002</v>
      </c>
      <c r="E38" s="20"/>
      <c r="F38" s="20"/>
      <c r="G38" s="20"/>
      <c r="H38" s="20"/>
    </row>
    <row r="39" spans="1:8" s="21" customFormat="1" ht="44.25">
      <c r="A39" s="155">
        <v>21</v>
      </c>
      <c r="B39" s="164" t="s">
        <v>148</v>
      </c>
      <c r="C39" s="151" t="s">
        <v>49</v>
      </c>
      <c r="D39" s="152">
        <v>227.74</v>
      </c>
      <c r="E39" s="20"/>
      <c r="F39" s="20"/>
      <c r="G39" s="20"/>
      <c r="H39" s="20"/>
    </row>
    <row r="40" spans="1:8" s="149" customFormat="1" ht="30">
      <c r="A40" s="155">
        <v>22</v>
      </c>
      <c r="B40" s="164" t="s">
        <v>149</v>
      </c>
      <c r="C40" s="151" t="s">
        <v>49</v>
      </c>
      <c r="D40" s="152">
        <v>227.74</v>
      </c>
      <c r="E40" s="148"/>
      <c r="F40" s="148"/>
      <c r="G40" s="148"/>
      <c r="H40" s="148"/>
    </row>
    <row r="41" spans="1:8" s="21" customFormat="1" ht="30">
      <c r="A41" s="155">
        <v>23</v>
      </c>
      <c r="B41" s="164" t="s">
        <v>189</v>
      </c>
      <c r="C41" s="151" t="s">
        <v>49</v>
      </c>
      <c r="D41" s="152">
        <v>34.6</v>
      </c>
      <c r="E41" s="20"/>
      <c r="F41" s="20"/>
      <c r="G41" s="20"/>
      <c r="H41" s="20"/>
    </row>
    <row r="42" spans="1:8" s="21" customFormat="1" ht="43.5" customHeight="1">
      <c r="A42" s="155">
        <v>24</v>
      </c>
      <c r="B42" s="164" t="s">
        <v>150</v>
      </c>
      <c r="C42" s="151" t="s">
        <v>49</v>
      </c>
      <c r="D42" s="152">
        <v>1720.41</v>
      </c>
      <c r="E42" s="20"/>
      <c r="F42" s="20"/>
      <c r="G42" s="20"/>
      <c r="H42" s="20"/>
    </row>
    <row r="43" spans="1:8" s="21" customFormat="1" ht="44.25">
      <c r="A43" s="155">
        <v>25</v>
      </c>
      <c r="B43" s="164" t="s">
        <v>151</v>
      </c>
      <c r="C43" s="151" t="s">
        <v>146</v>
      </c>
      <c r="D43" s="150">
        <v>33</v>
      </c>
      <c r="E43" s="20"/>
      <c r="F43" s="20"/>
      <c r="G43" s="20"/>
      <c r="H43" s="20"/>
    </row>
    <row r="44" spans="1:8" s="21" customFormat="1" ht="44.25">
      <c r="A44" s="155">
        <v>26</v>
      </c>
      <c r="B44" s="158" t="s">
        <v>179</v>
      </c>
      <c r="C44" s="151"/>
      <c r="D44" s="152"/>
      <c r="E44" s="20"/>
      <c r="F44" s="20"/>
      <c r="G44" s="20"/>
      <c r="H44" s="20"/>
    </row>
    <row r="45" spans="1:8" s="21" customFormat="1" ht="21" customHeight="1">
      <c r="A45" s="155"/>
      <c r="B45" s="166" t="s">
        <v>153</v>
      </c>
      <c r="C45" s="151" t="s">
        <v>9</v>
      </c>
      <c r="D45" s="152">
        <v>176.35</v>
      </c>
      <c r="E45" s="20"/>
      <c r="F45" s="20"/>
      <c r="G45" s="20"/>
      <c r="H45" s="20"/>
    </row>
    <row r="46" spans="1:8" s="21" customFormat="1" ht="21" customHeight="1">
      <c r="A46" s="155"/>
      <c r="B46" s="158" t="s">
        <v>152</v>
      </c>
      <c r="C46" s="115" t="s">
        <v>9</v>
      </c>
      <c r="D46" s="30">
        <v>176.35</v>
      </c>
      <c r="E46" s="20"/>
      <c r="F46" s="20"/>
      <c r="G46" s="20"/>
      <c r="H46" s="20"/>
    </row>
    <row r="47" spans="1:8" s="34" customFormat="1" ht="21" customHeight="1">
      <c r="A47" s="155">
        <v>27</v>
      </c>
      <c r="B47" s="167" t="s">
        <v>10</v>
      </c>
      <c r="C47" s="115" t="s">
        <v>6</v>
      </c>
      <c r="D47" s="42">
        <v>1</v>
      </c>
      <c r="E47" s="20"/>
      <c r="F47" s="20"/>
      <c r="G47" s="20"/>
      <c r="H47" s="20"/>
    </row>
    <row r="48" spans="1:8" s="34" customFormat="1" ht="21" customHeight="1">
      <c r="A48" s="155"/>
      <c r="B48" s="195" t="s">
        <v>124</v>
      </c>
      <c r="C48" s="196"/>
      <c r="D48" s="196"/>
      <c r="E48" s="196"/>
      <c r="F48" s="197"/>
      <c r="G48" s="20"/>
      <c r="H48" s="20"/>
    </row>
  </sheetData>
  <mergeCells count="10">
    <mergeCell ref="B48:F48"/>
    <mergeCell ref="A1:H1"/>
    <mergeCell ref="A2:H2"/>
    <mergeCell ref="A5:A6"/>
    <mergeCell ref="B5:B6"/>
    <mergeCell ref="C5:C6"/>
    <mergeCell ref="D5:D6"/>
    <mergeCell ref="E5:F5"/>
    <mergeCell ref="G5:G6"/>
    <mergeCell ref="H5:H6"/>
  </mergeCells>
  <printOptions horizontalCentered="1"/>
  <pageMargins left="0.45" right="0.2" top="0.75" bottom="0.5" header="0.3" footer="0.3"/>
  <pageSetup paperSize="9" scale="96" fitToWidth="0" fitToHeight="0" orientation="landscape" horizontalDpi="300" verticalDpi="300" r:id="rId1"/>
  <headerFooter>
    <oddFooter>Page &amp;P of &amp;N</oddFooter>
  </headerFooter>
  <rowBreaks count="3" manualBreakCount="3">
    <brk id="14" max="7" man="1"/>
    <brk id="26" max="7" man="1"/>
    <brk id="4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5"/>
  <sheetViews>
    <sheetView view="pageBreakPreview" topLeftCell="A16" zoomScaleNormal="100" zoomScaleSheetLayoutView="100" workbookViewId="0">
      <selection activeCell="B30" sqref="B30"/>
    </sheetView>
  </sheetViews>
  <sheetFormatPr defaultRowHeight="15"/>
  <cols>
    <col min="1" max="1" width="4.5703125" style="6" customWidth="1"/>
    <col min="2" max="2" width="40.140625" style="8" customWidth="1"/>
    <col min="3" max="3" width="5.7109375" style="6" bestFit="1" customWidth="1"/>
    <col min="4" max="4" width="9" style="41" bestFit="1" customWidth="1"/>
    <col min="5" max="5" width="14.7109375" style="8" customWidth="1"/>
    <col min="6" max="6" width="43.7109375" style="8" customWidth="1"/>
    <col min="7" max="7" width="16.140625" style="8" customWidth="1"/>
    <col min="8" max="8" width="9.5703125" style="8" bestFit="1" customWidth="1"/>
    <col min="9" max="16384" width="9.140625" style="8"/>
  </cols>
  <sheetData>
    <row r="1" spans="1:11">
      <c r="A1" s="201" t="s">
        <v>12</v>
      </c>
      <c r="B1" s="201"/>
      <c r="C1" s="201"/>
      <c r="D1" s="201"/>
      <c r="E1" s="201"/>
      <c r="F1" s="201"/>
      <c r="G1" s="201"/>
      <c r="H1" s="201"/>
      <c r="I1" s="7"/>
    </row>
    <row r="2" spans="1:11" ht="18.75">
      <c r="A2" s="199" t="s">
        <v>17</v>
      </c>
      <c r="B2" s="199"/>
      <c r="C2" s="199"/>
      <c r="D2" s="199"/>
      <c r="E2" s="199"/>
      <c r="F2" s="199"/>
      <c r="G2" s="199"/>
      <c r="H2" s="199"/>
      <c r="I2" s="7"/>
    </row>
    <row r="3" spans="1:11">
      <c r="B3" s="107" t="s">
        <v>164</v>
      </c>
      <c r="C3" s="107"/>
      <c r="D3" s="107"/>
      <c r="E3" s="107"/>
      <c r="F3" s="107"/>
      <c r="G3" s="107"/>
      <c r="H3" s="107"/>
      <c r="I3" s="107"/>
      <c r="J3" s="107"/>
      <c r="K3" s="107"/>
    </row>
    <row r="4" spans="1:11" ht="13.5" customHeight="1">
      <c r="B4" s="16" t="s">
        <v>165</v>
      </c>
      <c r="C4" s="13"/>
      <c r="D4" s="43"/>
      <c r="E4" s="16"/>
      <c r="F4" s="16"/>
      <c r="G4" s="16" t="s">
        <v>0</v>
      </c>
      <c r="H4" s="16"/>
    </row>
    <row r="5" spans="1:11" s="15" customFormat="1">
      <c r="A5" s="194" t="s">
        <v>101</v>
      </c>
      <c r="B5" s="187" t="s">
        <v>15</v>
      </c>
      <c r="C5" s="187" t="s">
        <v>3</v>
      </c>
      <c r="D5" s="187" t="s">
        <v>2</v>
      </c>
      <c r="E5" s="187" t="s">
        <v>16</v>
      </c>
      <c r="F5" s="187"/>
      <c r="G5" s="187" t="s">
        <v>4</v>
      </c>
      <c r="H5" s="187" t="s">
        <v>5</v>
      </c>
    </row>
    <row r="6" spans="1:11" s="7" customFormat="1">
      <c r="A6" s="194"/>
      <c r="B6" s="187"/>
      <c r="C6" s="187"/>
      <c r="D6" s="187"/>
      <c r="E6" s="111" t="s">
        <v>13</v>
      </c>
      <c r="F6" s="111" t="s">
        <v>14</v>
      </c>
      <c r="G6" s="187"/>
      <c r="H6" s="187"/>
    </row>
    <row r="7" spans="1:11" s="147" customFormat="1" ht="30">
      <c r="A7" s="145">
        <v>1</v>
      </c>
      <c r="B7" s="157" t="s">
        <v>98</v>
      </c>
      <c r="C7" s="115" t="s">
        <v>6</v>
      </c>
      <c r="D7" s="31">
        <v>1</v>
      </c>
      <c r="E7" s="146"/>
      <c r="F7" s="146"/>
      <c r="G7" s="146"/>
      <c r="H7" s="146"/>
    </row>
    <row r="8" spans="1:11" s="7" customFormat="1" ht="75">
      <c r="A8" s="115">
        <v>2</v>
      </c>
      <c r="B8" s="158" t="s">
        <v>141</v>
      </c>
      <c r="C8" s="115" t="s">
        <v>49</v>
      </c>
      <c r="D8" s="31">
        <v>570.45000000000005</v>
      </c>
      <c r="E8" s="11"/>
      <c r="F8" s="5"/>
      <c r="G8" s="9"/>
      <c r="H8" s="5"/>
    </row>
    <row r="9" spans="1:11" s="7" customFormat="1" ht="75">
      <c r="A9" s="145">
        <v>3</v>
      </c>
      <c r="B9" s="158" t="s">
        <v>137</v>
      </c>
      <c r="C9" s="115" t="s">
        <v>109</v>
      </c>
      <c r="D9" s="44">
        <v>122.54</v>
      </c>
      <c r="E9" s="11"/>
      <c r="F9" s="11"/>
      <c r="G9" s="12"/>
      <c r="H9" s="5"/>
    </row>
    <row r="10" spans="1:11" s="7" customFormat="1" ht="143.25" customHeight="1">
      <c r="A10" s="115">
        <v>4</v>
      </c>
      <c r="B10" s="160" t="s">
        <v>99</v>
      </c>
      <c r="C10" s="115" t="s">
        <v>109</v>
      </c>
      <c r="D10" s="31">
        <v>378.84</v>
      </c>
      <c r="E10" s="11"/>
      <c r="F10" s="11"/>
      <c r="G10" s="9"/>
      <c r="H10" s="5"/>
    </row>
    <row r="11" spans="1:11" s="7" customFormat="1" ht="45">
      <c r="A11" s="145">
        <v>5</v>
      </c>
      <c r="B11" s="165" t="s">
        <v>110</v>
      </c>
      <c r="C11" s="115" t="s">
        <v>49</v>
      </c>
      <c r="D11" s="38">
        <v>1356.9</v>
      </c>
      <c r="E11" s="11"/>
      <c r="F11" s="11"/>
      <c r="G11" s="9"/>
      <c r="H11" s="5"/>
    </row>
    <row r="12" spans="1:11" s="7" customFormat="1" ht="60">
      <c r="A12" s="115">
        <v>6</v>
      </c>
      <c r="B12" s="162" t="s">
        <v>113</v>
      </c>
      <c r="C12" s="115" t="s">
        <v>109</v>
      </c>
      <c r="D12" s="29">
        <v>136.22999999999999</v>
      </c>
      <c r="E12" s="11"/>
      <c r="F12" s="11"/>
      <c r="G12" s="9"/>
      <c r="H12" s="5"/>
    </row>
    <row r="13" spans="1:11" s="7" customFormat="1" ht="75">
      <c r="A13" s="145">
        <v>7</v>
      </c>
      <c r="B13" s="158" t="s">
        <v>136</v>
      </c>
      <c r="C13" s="115" t="s">
        <v>109</v>
      </c>
      <c r="D13" s="44">
        <v>478</v>
      </c>
      <c r="E13" s="11"/>
      <c r="F13" s="11"/>
      <c r="G13" s="9"/>
      <c r="H13" s="5"/>
    </row>
    <row r="14" spans="1:11" s="7" customFormat="1" ht="33" customHeight="1">
      <c r="A14" s="115">
        <v>8</v>
      </c>
      <c r="B14" s="158" t="s">
        <v>188</v>
      </c>
      <c r="C14" s="25"/>
      <c r="D14" s="31"/>
      <c r="E14" s="11"/>
      <c r="F14" s="11"/>
      <c r="G14" s="9"/>
      <c r="H14" s="5"/>
    </row>
    <row r="15" spans="1:11" s="7" customFormat="1" ht="21" customHeight="1">
      <c r="A15" s="115"/>
      <c r="B15" s="158" t="s">
        <v>112</v>
      </c>
      <c r="C15" s="115" t="s">
        <v>109</v>
      </c>
      <c r="D15" s="38">
        <v>239</v>
      </c>
      <c r="E15" s="5"/>
      <c r="F15" s="5"/>
      <c r="G15" s="9"/>
      <c r="H15" s="5"/>
    </row>
    <row r="16" spans="1:11" s="7" customFormat="1" ht="21" customHeight="1">
      <c r="A16" s="115"/>
      <c r="B16" s="167" t="s">
        <v>111</v>
      </c>
      <c r="C16" s="115" t="s">
        <v>109</v>
      </c>
      <c r="D16" s="31">
        <v>757.49</v>
      </c>
      <c r="E16" s="5"/>
      <c r="F16" s="5"/>
      <c r="G16" s="9"/>
      <c r="H16" s="5"/>
    </row>
    <row r="17" spans="1:8" s="7" customFormat="1" ht="49.5" customHeight="1">
      <c r="A17" s="115">
        <v>9</v>
      </c>
      <c r="B17" s="158" t="s">
        <v>187</v>
      </c>
      <c r="C17" s="115" t="s">
        <v>109</v>
      </c>
      <c r="D17" s="31">
        <v>219.46</v>
      </c>
      <c r="E17" s="5"/>
      <c r="F17" s="5"/>
      <c r="G17" s="9"/>
      <c r="H17" s="5"/>
    </row>
    <row r="18" spans="1:8" s="7" customFormat="1" ht="75">
      <c r="A18" s="115">
        <v>10</v>
      </c>
      <c r="B18" s="165" t="s">
        <v>135</v>
      </c>
      <c r="C18" s="25"/>
      <c r="D18" s="29"/>
      <c r="E18" s="10"/>
      <c r="F18" s="10"/>
      <c r="G18" s="9"/>
      <c r="H18" s="5"/>
    </row>
    <row r="19" spans="1:8" s="7" customFormat="1" ht="21" customHeight="1">
      <c r="A19" s="115"/>
      <c r="B19" s="167" t="s">
        <v>20</v>
      </c>
      <c r="C19" s="115" t="s">
        <v>109</v>
      </c>
      <c r="D19" s="31">
        <v>17.809999999999999</v>
      </c>
      <c r="E19" s="5"/>
      <c r="F19" s="5"/>
      <c r="G19" s="9"/>
      <c r="H19" s="5"/>
    </row>
    <row r="20" spans="1:8" s="7" customFormat="1" ht="21" customHeight="1">
      <c r="A20" s="115"/>
      <c r="B20" s="167" t="s">
        <v>21</v>
      </c>
      <c r="C20" s="115" t="s">
        <v>109</v>
      </c>
      <c r="D20" s="31">
        <v>71.25</v>
      </c>
      <c r="E20" s="5"/>
      <c r="F20" s="5"/>
      <c r="G20" s="9"/>
      <c r="H20" s="5"/>
    </row>
    <row r="21" spans="1:8" s="7" customFormat="1" ht="44.25">
      <c r="A21" s="115">
        <v>11</v>
      </c>
      <c r="B21" s="166" t="s">
        <v>186</v>
      </c>
      <c r="C21" s="115" t="s">
        <v>49</v>
      </c>
      <c r="D21" s="31">
        <v>549.62</v>
      </c>
      <c r="E21" s="5"/>
      <c r="F21" s="5"/>
      <c r="G21" s="5"/>
      <c r="H21" s="5"/>
    </row>
    <row r="22" spans="1:8" s="7" customFormat="1" ht="58.5">
      <c r="A22" s="115">
        <v>12</v>
      </c>
      <c r="B22" s="158" t="s">
        <v>134</v>
      </c>
      <c r="C22" s="115" t="s">
        <v>49</v>
      </c>
      <c r="D22" s="31">
        <v>612</v>
      </c>
      <c r="E22" s="5"/>
      <c r="F22" s="5"/>
      <c r="G22" s="5"/>
      <c r="H22" s="5"/>
    </row>
    <row r="23" spans="1:8" s="7" customFormat="1" ht="45">
      <c r="A23" s="115">
        <v>13</v>
      </c>
      <c r="B23" s="158" t="s">
        <v>185</v>
      </c>
      <c r="C23" s="115" t="s">
        <v>49</v>
      </c>
      <c r="D23" s="31">
        <v>42.66</v>
      </c>
      <c r="E23" s="5"/>
      <c r="F23" s="5"/>
      <c r="G23" s="5"/>
      <c r="H23" s="5"/>
    </row>
    <row r="24" spans="1:8" s="7" customFormat="1" ht="44.25">
      <c r="A24" s="115">
        <v>14</v>
      </c>
      <c r="B24" s="158" t="s">
        <v>213</v>
      </c>
      <c r="C24" s="115" t="s">
        <v>49</v>
      </c>
      <c r="D24" s="31">
        <v>17.91</v>
      </c>
      <c r="E24" s="5"/>
      <c r="F24" s="5"/>
      <c r="G24" s="5"/>
      <c r="H24" s="5"/>
    </row>
    <row r="25" spans="1:8" s="7" customFormat="1" ht="44.25">
      <c r="A25" s="115">
        <v>15</v>
      </c>
      <c r="B25" s="158" t="s">
        <v>181</v>
      </c>
      <c r="C25" s="115" t="s">
        <v>49</v>
      </c>
      <c r="D25" s="31">
        <v>915.11</v>
      </c>
      <c r="E25" s="5"/>
      <c r="F25" s="5"/>
      <c r="G25" s="5"/>
      <c r="H25" s="5"/>
    </row>
    <row r="26" spans="1:8" s="7" customFormat="1" ht="44.25">
      <c r="A26" s="115">
        <v>16</v>
      </c>
      <c r="B26" s="158" t="s">
        <v>182</v>
      </c>
      <c r="C26" s="115" t="s">
        <v>9</v>
      </c>
      <c r="D26" s="31">
        <v>125</v>
      </c>
      <c r="E26" s="5"/>
      <c r="F26" s="5"/>
      <c r="G26" s="9"/>
      <c r="H26" s="5"/>
    </row>
    <row r="27" spans="1:8" s="7" customFormat="1" ht="45">
      <c r="A27" s="115">
        <v>17</v>
      </c>
      <c r="B27" s="166" t="s">
        <v>183</v>
      </c>
      <c r="C27" s="115" t="s">
        <v>49</v>
      </c>
      <c r="D27" s="31">
        <v>24.08</v>
      </c>
      <c r="E27" s="5"/>
      <c r="F27" s="5"/>
      <c r="G27" s="9"/>
      <c r="H27" s="5"/>
    </row>
    <row r="28" spans="1:8" s="7" customFormat="1" ht="37.5" customHeight="1">
      <c r="A28" s="115">
        <v>18</v>
      </c>
      <c r="B28" s="158" t="s">
        <v>184</v>
      </c>
      <c r="C28" s="115" t="s">
        <v>49</v>
      </c>
      <c r="D28" s="31">
        <v>41.31</v>
      </c>
      <c r="E28" s="5"/>
      <c r="F28" s="5"/>
      <c r="G28" s="5"/>
      <c r="H28" s="5"/>
    </row>
    <row r="29" spans="1:8" s="7" customFormat="1" ht="45">
      <c r="A29" s="115">
        <v>19</v>
      </c>
      <c r="B29" s="158" t="s">
        <v>207</v>
      </c>
      <c r="C29" s="115" t="s">
        <v>49</v>
      </c>
      <c r="D29" s="31">
        <v>545.14</v>
      </c>
      <c r="E29" s="5"/>
      <c r="F29" s="5"/>
      <c r="G29" s="9"/>
      <c r="H29" s="5"/>
    </row>
    <row r="30" spans="1:8" s="7" customFormat="1" ht="65.25" customHeight="1">
      <c r="A30" s="115">
        <v>20</v>
      </c>
      <c r="B30" s="161" t="s">
        <v>133</v>
      </c>
      <c r="C30" s="115" t="s">
        <v>49</v>
      </c>
      <c r="D30" s="31">
        <v>545.14</v>
      </c>
      <c r="E30" s="5"/>
      <c r="F30" s="5"/>
      <c r="G30" s="5"/>
      <c r="H30" s="5"/>
    </row>
    <row r="31" spans="1:8" s="7" customFormat="1" ht="44.25">
      <c r="A31" s="115">
        <v>21</v>
      </c>
      <c r="B31" s="158" t="s">
        <v>180</v>
      </c>
      <c r="C31" s="115" t="s">
        <v>9</v>
      </c>
      <c r="D31" s="31">
        <v>102</v>
      </c>
      <c r="E31" s="5"/>
      <c r="F31" s="5"/>
      <c r="G31" s="5"/>
      <c r="H31" s="5"/>
    </row>
    <row r="32" spans="1:8" s="7" customFormat="1" ht="36" customHeight="1">
      <c r="A32" s="115">
        <v>22</v>
      </c>
      <c r="B32" s="158" t="s">
        <v>178</v>
      </c>
      <c r="C32" s="115" t="s">
        <v>49</v>
      </c>
      <c r="D32" s="31">
        <v>36</v>
      </c>
      <c r="E32" s="5"/>
      <c r="F32" s="5"/>
      <c r="G32" s="5"/>
      <c r="H32" s="5"/>
    </row>
    <row r="33" spans="1:8" s="7" customFormat="1" ht="30">
      <c r="A33" s="115">
        <v>23</v>
      </c>
      <c r="B33" s="158" t="s">
        <v>100</v>
      </c>
      <c r="C33" s="115" t="s">
        <v>49</v>
      </c>
      <c r="D33" s="31">
        <v>550</v>
      </c>
      <c r="E33" s="5"/>
      <c r="F33" s="5"/>
      <c r="G33" s="5"/>
      <c r="H33" s="5"/>
    </row>
    <row r="34" spans="1:8" s="34" customFormat="1" ht="21" customHeight="1">
      <c r="A34" s="115">
        <v>24</v>
      </c>
      <c r="B34" s="167" t="s">
        <v>10</v>
      </c>
      <c r="C34" s="115" t="s">
        <v>6</v>
      </c>
      <c r="D34" s="31">
        <v>1</v>
      </c>
      <c r="E34" s="20"/>
      <c r="F34" s="20"/>
      <c r="G34" s="20"/>
      <c r="H34" s="20"/>
    </row>
    <row r="35" spans="1:8" s="34" customFormat="1" ht="21" customHeight="1">
      <c r="A35" s="35"/>
      <c r="B35" s="195" t="s">
        <v>119</v>
      </c>
      <c r="C35" s="196"/>
      <c r="D35" s="196"/>
      <c r="E35" s="196"/>
      <c r="F35" s="197"/>
      <c r="G35" s="20"/>
      <c r="H35" s="20"/>
    </row>
  </sheetData>
  <mergeCells count="10">
    <mergeCell ref="B35:F35"/>
    <mergeCell ref="A1:H1"/>
    <mergeCell ref="A2:H2"/>
    <mergeCell ref="A5:A6"/>
    <mergeCell ref="B5:B6"/>
    <mergeCell ref="C5:C6"/>
    <mergeCell ref="D5:D6"/>
    <mergeCell ref="E5:F5"/>
    <mergeCell ref="G5:G6"/>
    <mergeCell ref="H5:H6"/>
  </mergeCells>
  <printOptions horizontalCentered="1"/>
  <pageMargins left="0.2" right="0.2" top="0.75" bottom="0.75" header="0.3" footer="0.3"/>
  <pageSetup paperSize="9" orientation="landscape" horizontalDpi="300" verticalDpi="300" r:id="rId1"/>
  <headerFooter>
    <oddFooter>Page &amp;P of &amp;N</oddFooter>
  </headerFooter>
  <rowBreaks count="1" manualBreakCount="1">
    <brk id="1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31"/>
  <sheetViews>
    <sheetView tabSelected="1" view="pageBreakPreview" zoomScaleNormal="100" zoomScaleSheetLayoutView="100" workbookViewId="0">
      <selection activeCell="N6" sqref="N6"/>
    </sheetView>
  </sheetViews>
  <sheetFormatPr defaultRowHeight="15"/>
  <cols>
    <col min="1" max="1" width="4.42578125" style="24" customWidth="1"/>
    <col min="2" max="2" width="43.5703125" style="2" customWidth="1"/>
    <col min="3" max="3" width="5.7109375" style="24" bestFit="1" customWidth="1"/>
    <col min="4" max="4" width="9" style="24" bestFit="1" customWidth="1"/>
    <col min="5" max="5" width="12.85546875" style="2" customWidth="1"/>
    <col min="6" max="6" width="45.5703125" style="2" customWidth="1"/>
    <col min="7" max="7" width="16.5703125" style="2" customWidth="1"/>
    <col min="8" max="8" width="9.5703125" style="2" bestFit="1" customWidth="1"/>
    <col min="9" max="16384" width="9.140625" style="2"/>
  </cols>
  <sheetData>
    <row r="1" spans="1:8" s="7" customFormat="1" ht="17.25" customHeight="1">
      <c r="A1" s="198" t="s">
        <v>12</v>
      </c>
      <c r="B1" s="198"/>
      <c r="C1" s="198"/>
      <c r="D1" s="198"/>
      <c r="E1" s="198"/>
      <c r="F1" s="198"/>
      <c r="G1" s="198"/>
      <c r="H1" s="198"/>
    </row>
    <row r="2" spans="1:8" s="7" customFormat="1" ht="17.25" customHeight="1">
      <c r="A2" s="199" t="s">
        <v>17</v>
      </c>
      <c r="B2" s="199"/>
      <c r="C2" s="199"/>
      <c r="D2" s="199"/>
      <c r="E2" s="199"/>
      <c r="F2" s="199"/>
      <c r="G2" s="199"/>
      <c r="H2" s="199"/>
    </row>
    <row r="3" spans="1:8">
      <c r="B3" s="100" t="s">
        <v>166</v>
      </c>
      <c r="C3" s="13"/>
      <c r="D3" s="13"/>
      <c r="E3" s="3"/>
      <c r="F3" s="3"/>
      <c r="G3" s="3"/>
      <c r="H3" s="3"/>
    </row>
    <row r="4" spans="1:8">
      <c r="B4" s="98" t="s">
        <v>165</v>
      </c>
      <c r="C4" s="13"/>
      <c r="D4" s="13"/>
      <c r="E4" s="3"/>
      <c r="F4" s="3"/>
      <c r="G4" s="186" t="s">
        <v>0</v>
      </c>
      <c r="H4" s="186"/>
    </row>
    <row r="5" spans="1:8" s="24" customFormat="1">
      <c r="A5" s="194" t="s">
        <v>101</v>
      </c>
      <c r="B5" s="187" t="s">
        <v>15</v>
      </c>
      <c r="C5" s="187" t="s">
        <v>3</v>
      </c>
      <c r="D5" s="187" t="s">
        <v>2</v>
      </c>
      <c r="E5" s="187" t="s">
        <v>16</v>
      </c>
      <c r="F5" s="187"/>
      <c r="G5" s="187" t="s">
        <v>4</v>
      </c>
      <c r="H5" s="187" t="s">
        <v>5</v>
      </c>
    </row>
    <row r="6" spans="1:8" s="7" customFormat="1">
      <c r="A6" s="194"/>
      <c r="B6" s="187"/>
      <c r="C6" s="187"/>
      <c r="D6" s="187"/>
      <c r="E6" s="116" t="s">
        <v>13</v>
      </c>
      <c r="F6" s="116" t="s">
        <v>14</v>
      </c>
      <c r="G6" s="187"/>
      <c r="H6" s="187"/>
    </row>
    <row r="7" spans="1:8" s="147" customFormat="1" ht="30">
      <c r="A7" s="145">
        <v>1</v>
      </c>
      <c r="B7" s="157" t="s">
        <v>98</v>
      </c>
      <c r="C7" s="115" t="s">
        <v>6</v>
      </c>
      <c r="D7" s="31">
        <v>1</v>
      </c>
      <c r="E7" s="146"/>
      <c r="F7" s="146"/>
      <c r="G7" s="146"/>
      <c r="H7" s="146"/>
    </row>
    <row r="8" spans="1:8" s="129" customFormat="1" ht="60">
      <c r="A8" s="115">
        <v>2</v>
      </c>
      <c r="B8" s="158" t="s">
        <v>142</v>
      </c>
      <c r="C8" s="115" t="s">
        <v>49</v>
      </c>
      <c r="D8" s="31">
        <v>405.25</v>
      </c>
      <c r="E8" s="20"/>
      <c r="F8" s="20"/>
      <c r="G8" s="168"/>
      <c r="H8" s="20"/>
    </row>
    <row r="9" spans="1:8" s="129" customFormat="1" ht="60">
      <c r="A9" s="145">
        <v>3</v>
      </c>
      <c r="B9" s="158" t="s">
        <v>143</v>
      </c>
      <c r="C9" s="115" t="s">
        <v>109</v>
      </c>
      <c r="D9" s="31">
        <v>560.83000000000004</v>
      </c>
      <c r="E9" s="20"/>
      <c r="F9" s="20"/>
      <c r="G9" s="18"/>
      <c r="H9" s="20"/>
    </row>
    <row r="10" spans="1:8" s="129" customFormat="1" ht="60">
      <c r="A10" s="115">
        <v>4</v>
      </c>
      <c r="B10" s="158" t="s">
        <v>131</v>
      </c>
      <c r="C10" s="115" t="s">
        <v>109</v>
      </c>
      <c r="D10" s="31">
        <v>129.6</v>
      </c>
      <c r="E10" s="20"/>
      <c r="F10" s="20"/>
      <c r="G10" s="20"/>
      <c r="H10" s="20"/>
    </row>
    <row r="11" spans="1:8" s="129" customFormat="1" ht="123.75" customHeight="1">
      <c r="A11" s="145">
        <v>5</v>
      </c>
      <c r="B11" s="160" t="s">
        <v>140</v>
      </c>
      <c r="C11" s="115" t="s">
        <v>109</v>
      </c>
      <c r="D11" s="31">
        <v>335.52</v>
      </c>
      <c r="E11" s="20"/>
      <c r="F11" s="20"/>
      <c r="G11" s="18"/>
      <c r="H11" s="20"/>
    </row>
    <row r="12" spans="1:8" s="129" customFormat="1" ht="44.25">
      <c r="A12" s="115">
        <v>6</v>
      </c>
      <c r="B12" s="158" t="s">
        <v>196</v>
      </c>
      <c r="C12" s="115" t="s">
        <v>7</v>
      </c>
      <c r="D12" s="31">
        <v>1239.99</v>
      </c>
      <c r="E12" s="20"/>
      <c r="F12" s="20"/>
      <c r="G12" s="18"/>
      <c r="H12" s="20"/>
    </row>
    <row r="13" spans="1:8" s="129" customFormat="1" ht="49.5" customHeight="1">
      <c r="A13" s="145">
        <v>7</v>
      </c>
      <c r="B13" s="162" t="s">
        <v>139</v>
      </c>
      <c r="C13" s="115" t="s">
        <v>109</v>
      </c>
      <c r="D13" s="31">
        <v>111.44</v>
      </c>
      <c r="E13" s="20"/>
      <c r="F13" s="20"/>
      <c r="G13" s="18"/>
      <c r="H13" s="20"/>
    </row>
    <row r="14" spans="1:8" s="129" customFormat="1" ht="45">
      <c r="A14" s="115">
        <v>8</v>
      </c>
      <c r="B14" s="165" t="s">
        <v>191</v>
      </c>
      <c r="C14" s="115" t="s">
        <v>109</v>
      </c>
      <c r="D14" s="44">
        <f>708.81 +155.5</f>
        <v>864.31</v>
      </c>
      <c r="E14" s="20"/>
      <c r="F14" s="20"/>
      <c r="G14" s="18"/>
      <c r="H14" s="20"/>
    </row>
    <row r="15" spans="1:8" s="129" customFormat="1" ht="45">
      <c r="A15" s="145">
        <v>9</v>
      </c>
      <c r="B15" s="165" t="s">
        <v>217</v>
      </c>
      <c r="C15" s="115" t="s">
        <v>109</v>
      </c>
      <c r="D15" s="44">
        <v>261.24</v>
      </c>
      <c r="E15" s="20"/>
      <c r="F15" s="20"/>
      <c r="G15" s="18"/>
      <c r="H15" s="20"/>
    </row>
    <row r="16" spans="1:8" s="129" customFormat="1" ht="75">
      <c r="A16" s="115">
        <v>10</v>
      </c>
      <c r="B16" s="165" t="s">
        <v>135</v>
      </c>
      <c r="C16" s="115" t="s">
        <v>109</v>
      </c>
      <c r="D16" s="29">
        <v>75.67</v>
      </c>
      <c r="E16" s="19"/>
      <c r="F16" s="19"/>
      <c r="G16" s="18"/>
      <c r="H16" s="20"/>
    </row>
    <row r="17" spans="1:8" s="129" customFormat="1" ht="45">
      <c r="A17" s="145">
        <v>11</v>
      </c>
      <c r="B17" s="158" t="s">
        <v>192</v>
      </c>
      <c r="C17" s="115" t="s">
        <v>49</v>
      </c>
      <c r="D17" s="31">
        <v>478.38</v>
      </c>
      <c r="E17" s="20"/>
      <c r="F17" s="20"/>
      <c r="G17" s="18"/>
      <c r="H17" s="20"/>
    </row>
    <row r="18" spans="1:8" s="129" customFormat="1" ht="50.25" customHeight="1">
      <c r="A18" s="115">
        <v>12</v>
      </c>
      <c r="B18" s="166" t="s">
        <v>193</v>
      </c>
      <c r="C18" s="115" t="s">
        <v>49</v>
      </c>
      <c r="D18" s="31">
        <v>18.36</v>
      </c>
      <c r="E18" s="20"/>
      <c r="F18" s="20"/>
      <c r="G18" s="18"/>
      <c r="H18" s="20"/>
    </row>
    <row r="19" spans="1:8" s="129" customFormat="1" ht="44.25">
      <c r="A19" s="145">
        <v>13</v>
      </c>
      <c r="B19" s="158" t="s">
        <v>195</v>
      </c>
      <c r="C19" s="115" t="s">
        <v>49</v>
      </c>
      <c r="D19" s="31">
        <v>651.52</v>
      </c>
      <c r="E19" s="20"/>
      <c r="F19" s="20"/>
      <c r="G19" s="20"/>
      <c r="H19" s="20"/>
    </row>
    <row r="20" spans="1:8" s="129" customFormat="1" ht="44.25">
      <c r="A20" s="115">
        <v>14</v>
      </c>
      <c r="B20" s="165" t="s">
        <v>194</v>
      </c>
      <c r="C20" s="115" t="s">
        <v>9</v>
      </c>
      <c r="D20" s="31">
        <v>34.6</v>
      </c>
      <c r="E20" s="20"/>
      <c r="F20" s="20"/>
      <c r="G20" s="20"/>
      <c r="H20" s="20"/>
    </row>
    <row r="21" spans="1:8" s="129" customFormat="1" ht="44.25">
      <c r="A21" s="145">
        <v>15</v>
      </c>
      <c r="B21" s="158" t="s">
        <v>216</v>
      </c>
      <c r="C21" s="115" t="s">
        <v>49</v>
      </c>
      <c r="D21" s="31">
        <v>735.06</v>
      </c>
      <c r="E21" s="20"/>
      <c r="F21" s="20"/>
      <c r="G21" s="20"/>
      <c r="H21" s="20"/>
    </row>
    <row r="22" spans="1:8" s="129" customFormat="1" ht="44.25">
      <c r="A22" s="115">
        <v>16</v>
      </c>
      <c r="B22" s="158" t="s">
        <v>208</v>
      </c>
      <c r="C22" s="115" t="s">
        <v>49</v>
      </c>
      <c r="D22" s="31">
        <v>803.4</v>
      </c>
      <c r="E22" s="20"/>
      <c r="F22" s="20"/>
      <c r="G22" s="20"/>
      <c r="H22" s="20"/>
    </row>
    <row r="23" spans="1:8" s="129" customFormat="1" ht="45">
      <c r="A23" s="145">
        <v>17</v>
      </c>
      <c r="B23" s="161" t="s">
        <v>138</v>
      </c>
      <c r="C23" s="115" t="s">
        <v>49</v>
      </c>
      <c r="D23" s="31">
        <v>803.4</v>
      </c>
      <c r="E23" s="20"/>
      <c r="F23" s="20"/>
      <c r="G23" s="20"/>
      <c r="H23" s="20"/>
    </row>
    <row r="24" spans="1:8" s="129" customFormat="1" ht="44.25">
      <c r="A24" s="115">
        <v>18</v>
      </c>
      <c r="B24" s="158" t="s">
        <v>180</v>
      </c>
      <c r="C24" s="115" t="s">
        <v>9</v>
      </c>
      <c r="D24" s="31">
        <v>68.34</v>
      </c>
      <c r="E24" s="20"/>
      <c r="F24" s="20"/>
      <c r="G24" s="20"/>
      <c r="H24" s="20"/>
    </row>
    <row r="25" spans="1:8" s="129" customFormat="1" ht="45">
      <c r="A25" s="145">
        <v>19</v>
      </c>
      <c r="B25" s="161" t="s">
        <v>218</v>
      </c>
      <c r="C25" s="115" t="s">
        <v>49</v>
      </c>
      <c r="D25" s="29">
        <v>30.17</v>
      </c>
      <c r="E25" s="20"/>
      <c r="F25" s="20"/>
      <c r="G25" s="20"/>
      <c r="H25" s="20"/>
    </row>
    <row r="26" spans="1:8" s="129" customFormat="1" ht="44.25">
      <c r="A26" s="115">
        <v>20</v>
      </c>
      <c r="B26" s="165" t="s">
        <v>214</v>
      </c>
      <c r="C26" s="115" t="s">
        <v>49</v>
      </c>
      <c r="D26" s="31">
        <v>6.75</v>
      </c>
      <c r="E26" s="20"/>
      <c r="F26" s="20"/>
      <c r="G26" s="20"/>
      <c r="H26" s="20"/>
    </row>
    <row r="27" spans="1:8" s="129" customFormat="1" ht="21" customHeight="1">
      <c r="A27" s="145">
        <v>21</v>
      </c>
      <c r="B27" s="165" t="s">
        <v>190</v>
      </c>
      <c r="C27" s="115" t="s">
        <v>49</v>
      </c>
      <c r="D27" s="31">
        <v>468.2</v>
      </c>
      <c r="E27" s="20"/>
      <c r="F27" s="20"/>
      <c r="G27" s="20"/>
      <c r="H27" s="20"/>
    </row>
    <row r="28" spans="1:8" s="129" customFormat="1" ht="45">
      <c r="A28" s="115">
        <v>22</v>
      </c>
      <c r="B28" s="165" t="s">
        <v>215</v>
      </c>
      <c r="C28" s="115" t="s">
        <v>49</v>
      </c>
      <c r="D28" s="31">
        <v>55.82</v>
      </c>
      <c r="E28" s="20"/>
      <c r="F28" s="20"/>
      <c r="G28" s="20"/>
      <c r="H28" s="20"/>
    </row>
    <row r="29" spans="1:8" s="129" customFormat="1" ht="30">
      <c r="A29" s="145">
        <v>23</v>
      </c>
      <c r="B29" s="158" t="s">
        <v>178</v>
      </c>
      <c r="C29" s="115" t="s">
        <v>49</v>
      </c>
      <c r="D29" s="31">
        <v>17.28</v>
      </c>
      <c r="E29" s="20"/>
      <c r="F29" s="20"/>
      <c r="G29" s="20"/>
      <c r="H29" s="20"/>
    </row>
    <row r="30" spans="1:8" s="34" customFormat="1" ht="21" customHeight="1">
      <c r="A30" s="115">
        <v>24</v>
      </c>
      <c r="B30" s="167" t="s">
        <v>123</v>
      </c>
      <c r="C30" s="115" t="s">
        <v>6</v>
      </c>
      <c r="D30" s="31">
        <v>1</v>
      </c>
      <c r="E30" s="20"/>
      <c r="F30" s="20"/>
      <c r="G30" s="20"/>
      <c r="H30" s="20"/>
    </row>
    <row r="31" spans="1:8" s="34" customFormat="1" ht="21" customHeight="1">
      <c r="A31" s="35"/>
      <c r="B31" s="195" t="s">
        <v>120</v>
      </c>
      <c r="C31" s="196"/>
      <c r="D31" s="196"/>
      <c r="E31" s="196"/>
      <c r="F31" s="197"/>
      <c r="G31" s="20"/>
      <c r="H31" s="20"/>
    </row>
  </sheetData>
  <mergeCells count="11">
    <mergeCell ref="B31:F31"/>
    <mergeCell ref="A1:H1"/>
    <mergeCell ref="A2:H2"/>
    <mergeCell ref="G5:G6"/>
    <mergeCell ref="H5:H6"/>
    <mergeCell ref="A5:A6"/>
    <mergeCell ref="B5:B6"/>
    <mergeCell ref="C5:C6"/>
    <mergeCell ref="D5:D6"/>
    <mergeCell ref="E5:F5"/>
    <mergeCell ref="G4:H4"/>
  </mergeCells>
  <printOptions horizontalCentered="1"/>
  <pageMargins left="0.2" right="0.2" top="0.75" bottom="0.75" header="0.3" footer="0.3"/>
  <pageSetup paperSize="9" scale="97" fitToWidth="0" fitToHeight="0" orientation="landscape" horizontalDpi="300" verticalDpi="300" r:id="rId1"/>
  <headerFooter>
    <oddFooter>Page &amp;P of &amp;N</oddFooter>
  </headerFooter>
  <rowBreaks count="1" manualBreakCount="1">
    <brk id="2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66"/>
  <sheetViews>
    <sheetView view="pageBreakPreview" topLeftCell="A19" zoomScaleNormal="100" zoomScaleSheetLayoutView="100" workbookViewId="0">
      <selection activeCell="B24" sqref="B24"/>
    </sheetView>
  </sheetViews>
  <sheetFormatPr defaultRowHeight="15"/>
  <cols>
    <col min="1" max="1" width="4.85546875" style="110" customWidth="1"/>
    <col min="2" max="2" width="41.85546875" style="2" customWidth="1"/>
    <col min="3" max="3" width="5.7109375" style="26" bestFit="1" customWidth="1"/>
    <col min="4" max="4" width="9" style="14" bestFit="1" customWidth="1"/>
    <col min="5" max="5" width="14.28515625" style="2" customWidth="1"/>
    <col min="6" max="6" width="43.140625" style="2" customWidth="1"/>
    <col min="7" max="7" width="14.42578125" style="2" customWidth="1"/>
    <col min="8" max="8" width="9.5703125" style="2" bestFit="1" customWidth="1"/>
    <col min="9" max="9" width="25.7109375" style="2" customWidth="1"/>
    <col min="10" max="16384" width="9.140625" style="2"/>
  </cols>
  <sheetData>
    <row r="1" spans="1:8">
      <c r="A1" s="191" t="s">
        <v>12</v>
      </c>
      <c r="B1" s="191"/>
      <c r="C1" s="191"/>
      <c r="D1" s="191"/>
      <c r="E1" s="191"/>
      <c r="F1" s="191"/>
      <c r="G1" s="191"/>
      <c r="H1" s="191"/>
    </row>
    <row r="2" spans="1:8" ht="18.75">
      <c r="A2" s="202" t="s">
        <v>17</v>
      </c>
      <c r="B2" s="202"/>
      <c r="C2" s="202"/>
      <c r="D2" s="202"/>
      <c r="E2" s="202"/>
      <c r="F2" s="202"/>
      <c r="G2" s="202"/>
      <c r="H2" s="202"/>
    </row>
    <row r="3" spans="1:8">
      <c r="B3" s="3" t="s">
        <v>167</v>
      </c>
    </row>
    <row r="4" spans="1:8">
      <c r="B4" s="3" t="s">
        <v>165</v>
      </c>
      <c r="C4" s="33"/>
    </row>
    <row r="5" spans="1:8" s="27" customFormat="1">
      <c r="A5" s="194" t="s">
        <v>101</v>
      </c>
      <c r="B5" s="187" t="s">
        <v>15</v>
      </c>
      <c r="C5" s="187" t="s">
        <v>3</v>
      </c>
      <c r="D5" s="187" t="s">
        <v>2</v>
      </c>
      <c r="E5" s="187" t="s">
        <v>16</v>
      </c>
      <c r="F5" s="187"/>
      <c r="G5" s="187" t="s">
        <v>4</v>
      </c>
      <c r="H5" s="187" t="s">
        <v>5</v>
      </c>
    </row>
    <row r="6" spans="1:8" s="7" customFormat="1">
      <c r="A6" s="194"/>
      <c r="B6" s="187"/>
      <c r="C6" s="187"/>
      <c r="D6" s="187"/>
      <c r="E6" s="111" t="s">
        <v>13</v>
      </c>
      <c r="F6" s="111" t="s">
        <v>14</v>
      </c>
      <c r="G6" s="187"/>
      <c r="H6" s="187"/>
    </row>
    <row r="7" spans="1:8" s="144" customFormat="1" ht="30">
      <c r="A7" s="115">
        <v>1</v>
      </c>
      <c r="B7" s="157" t="s">
        <v>98</v>
      </c>
      <c r="C7" s="40" t="s">
        <v>6</v>
      </c>
      <c r="D7" s="31">
        <v>1</v>
      </c>
      <c r="E7" s="44"/>
      <c r="F7" s="44"/>
      <c r="G7" s="44"/>
      <c r="H7" s="44"/>
    </row>
    <row r="8" spans="1:8" s="7" customFormat="1" ht="65.25" customHeight="1">
      <c r="A8" s="115">
        <v>2</v>
      </c>
      <c r="B8" s="158" t="s">
        <v>130</v>
      </c>
      <c r="C8" s="40" t="s">
        <v>49</v>
      </c>
      <c r="D8" s="31">
        <v>526.87</v>
      </c>
      <c r="E8" s="5"/>
      <c r="F8" s="5"/>
      <c r="G8" s="5"/>
      <c r="H8" s="5"/>
    </row>
    <row r="9" spans="1:8" s="7" customFormat="1" ht="63" customHeight="1">
      <c r="A9" s="115">
        <v>3</v>
      </c>
      <c r="B9" s="158" t="s">
        <v>131</v>
      </c>
      <c r="C9" s="40" t="s">
        <v>109</v>
      </c>
      <c r="D9" s="44">
        <v>174.95</v>
      </c>
      <c r="E9" s="5"/>
      <c r="F9" s="5"/>
      <c r="G9" s="5"/>
      <c r="H9" s="5"/>
    </row>
    <row r="10" spans="1:8" s="7" customFormat="1" ht="67.5" customHeight="1">
      <c r="A10" s="115">
        <v>4</v>
      </c>
      <c r="B10" s="158" t="s">
        <v>132</v>
      </c>
      <c r="C10" s="112" t="s">
        <v>109</v>
      </c>
      <c r="D10" s="44">
        <v>688.28</v>
      </c>
      <c r="E10" s="5"/>
      <c r="F10" s="5"/>
      <c r="G10" s="5"/>
      <c r="H10" s="5"/>
    </row>
    <row r="11" spans="1:8" s="7" customFormat="1" ht="135">
      <c r="A11" s="115">
        <v>5</v>
      </c>
      <c r="B11" s="160" t="s">
        <v>129</v>
      </c>
      <c r="C11" s="112" t="s">
        <v>109</v>
      </c>
      <c r="D11" s="30">
        <v>333.4</v>
      </c>
      <c r="E11" s="5"/>
      <c r="F11" s="5"/>
      <c r="G11" s="5"/>
      <c r="H11" s="5"/>
    </row>
    <row r="12" spans="1:8" s="7" customFormat="1" ht="30">
      <c r="A12" s="115">
        <v>6</v>
      </c>
      <c r="B12" s="158" t="s">
        <v>128</v>
      </c>
      <c r="C12" s="112" t="s">
        <v>49</v>
      </c>
      <c r="D12" s="44">
        <v>2046.02</v>
      </c>
      <c r="E12" s="5"/>
      <c r="F12" s="5"/>
      <c r="G12" s="5"/>
      <c r="H12" s="5"/>
    </row>
    <row r="13" spans="1:8" s="7" customFormat="1" ht="45">
      <c r="A13" s="115">
        <v>7</v>
      </c>
      <c r="B13" s="162" t="s">
        <v>127</v>
      </c>
      <c r="C13" s="112" t="s">
        <v>109</v>
      </c>
      <c r="D13" s="31">
        <v>102.29</v>
      </c>
      <c r="E13" s="5"/>
      <c r="F13" s="5"/>
      <c r="G13" s="5"/>
      <c r="H13" s="5"/>
    </row>
    <row r="14" spans="1:8" s="7" customFormat="1" ht="34.5" customHeight="1">
      <c r="A14" s="115">
        <v>8</v>
      </c>
      <c r="B14" s="158" t="s">
        <v>197</v>
      </c>
      <c r="C14" s="40"/>
      <c r="D14" s="31"/>
      <c r="E14" s="5"/>
      <c r="F14" s="5"/>
      <c r="G14" s="5"/>
      <c r="H14" s="5"/>
    </row>
    <row r="15" spans="1:8" s="7" customFormat="1" ht="21" customHeight="1">
      <c r="A15" s="112"/>
      <c r="B15" s="158" t="s">
        <v>18</v>
      </c>
      <c r="C15" s="112" t="s">
        <v>109</v>
      </c>
      <c r="D15" s="31">
        <v>176.13</v>
      </c>
      <c r="E15" s="5"/>
      <c r="F15" s="5"/>
      <c r="G15" s="5"/>
      <c r="H15" s="5"/>
    </row>
    <row r="16" spans="1:8" s="7" customFormat="1" ht="21" customHeight="1">
      <c r="A16" s="112"/>
      <c r="B16" s="158" t="s">
        <v>19</v>
      </c>
      <c r="C16" s="112" t="s">
        <v>109</v>
      </c>
      <c r="D16" s="31">
        <v>410.98</v>
      </c>
      <c r="E16" s="5"/>
      <c r="F16" s="5"/>
      <c r="G16" s="5"/>
      <c r="H16" s="5"/>
    </row>
    <row r="17" spans="1:8" s="7" customFormat="1" ht="44.25">
      <c r="A17" s="112">
        <v>9</v>
      </c>
      <c r="B17" s="159" t="s">
        <v>205</v>
      </c>
      <c r="C17" s="112" t="s">
        <v>109</v>
      </c>
      <c r="D17" s="31">
        <v>353.13</v>
      </c>
      <c r="E17" s="5"/>
      <c r="F17" s="5"/>
      <c r="G17" s="5"/>
      <c r="H17" s="5"/>
    </row>
    <row r="18" spans="1:8" s="7" customFormat="1" ht="75">
      <c r="A18" s="112">
        <v>10</v>
      </c>
      <c r="B18" s="163" t="s">
        <v>206</v>
      </c>
      <c r="C18" s="40"/>
      <c r="D18" s="31"/>
      <c r="E18" s="5"/>
      <c r="F18" s="5"/>
      <c r="G18" s="5"/>
      <c r="H18" s="5"/>
    </row>
    <row r="19" spans="1:8" s="7" customFormat="1" ht="21" customHeight="1">
      <c r="A19" s="112"/>
      <c r="B19" s="167" t="s">
        <v>199</v>
      </c>
      <c r="C19" s="112" t="s">
        <v>109</v>
      </c>
      <c r="D19" s="30">
        <v>15.82</v>
      </c>
      <c r="E19" s="5"/>
      <c r="F19" s="5"/>
      <c r="G19" s="5"/>
      <c r="H19" s="5"/>
    </row>
    <row r="20" spans="1:8" s="7" customFormat="1" ht="21" customHeight="1">
      <c r="A20" s="112"/>
      <c r="B20" s="167" t="s">
        <v>198</v>
      </c>
      <c r="C20" s="112" t="s">
        <v>109</v>
      </c>
      <c r="D20" s="30">
        <v>89.66</v>
      </c>
      <c r="E20" s="5"/>
      <c r="F20" s="5"/>
      <c r="G20" s="5"/>
      <c r="H20" s="5"/>
    </row>
    <row r="21" spans="1:8" s="7" customFormat="1" ht="44.25">
      <c r="A21" s="115">
        <v>11</v>
      </c>
      <c r="B21" s="158" t="s">
        <v>195</v>
      </c>
      <c r="C21" s="112" t="s">
        <v>49</v>
      </c>
      <c r="D21" s="31">
        <v>802.07</v>
      </c>
      <c r="E21" s="5"/>
      <c r="F21" s="5"/>
      <c r="G21" s="5"/>
      <c r="H21" s="5"/>
    </row>
    <row r="22" spans="1:8" s="7" customFormat="1" ht="44.25">
      <c r="A22" s="115">
        <v>12</v>
      </c>
      <c r="B22" s="165" t="s">
        <v>194</v>
      </c>
      <c r="C22" s="40" t="s">
        <v>9</v>
      </c>
      <c r="D22" s="31">
        <v>77.41</v>
      </c>
      <c r="E22" s="5"/>
      <c r="F22" s="5"/>
      <c r="G22" s="5"/>
      <c r="H22" s="5"/>
    </row>
    <row r="23" spans="1:8" s="7" customFormat="1" ht="30">
      <c r="A23" s="115">
        <v>13</v>
      </c>
      <c r="B23" s="161" t="s">
        <v>200</v>
      </c>
      <c r="C23" s="112" t="s">
        <v>49</v>
      </c>
      <c r="D23" s="30">
        <v>15.3</v>
      </c>
      <c r="E23" s="5"/>
      <c r="F23" s="5"/>
      <c r="G23" s="5"/>
      <c r="H23" s="5"/>
    </row>
    <row r="24" spans="1:8" s="7" customFormat="1" ht="45">
      <c r="A24" s="115">
        <v>14</v>
      </c>
      <c r="B24" s="161" t="s">
        <v>218</v>
      </c>
      <c r="C24" s="112" t="s">
        <v>49</v>
      </c>
      <c r="D24" s="31">
        <v>97.74</v>
      </c>
      <c r="E24" s="5"/>
      <c r="F24" s="5"/>
      <c r="G24" s="5"/>
      <c r="H24" s="5"/>
    </row>
    <row r="25" spans="1:8" s="7" customFormat="1" ht="45">
      <c r="A25" s="115">
        <v>15</v>
      </c>
      <c r="B25" s="159" t="s">
        <v>201</v>
      </c>
      <c r="C25" s="112" t="s">
        <v>49</v>
      </c>
      <c r="D25" s="31">
        <v>1389.18</v>
      </c>
      <c r="E25" s="5"/>
      <c r="F25" s="5"/>
      <c r="G25" s="5"/>
      <c r="H25" s="5"/>
    </row>
    <row r="26" spans="1:8" s="7" customFormat="1" ht="44.25">
      <c r="A26" s="115">
        <v>16</v>
      </c>
      <c r="B26" s="158" t="s">
        <v>196</v>
      </c>
      <c r="C26" s="112" t="s">
        <v>49</v>
      </c>
      <c r="D26" s="30">
        <v>1768.18</v>
      </c>
      <c r="E26" s="5"/>
      <c r="F26" s="5"/>
      <c r="G26" s="5"/>
      <c r="H26" s="5"/>
    </row>
    <row r="27" spans="1:8" s="7" customFormat="1" ht="45">
      <c r="A27" s="115">
        <v>17</v>
      </c>
      <c r="B27" s="161" t="s">
        <v>202</v>
      </c>
      <c r="C27" s="112" t="s">
        <v>49</v>
      </c>
      <c r="D27" s="31">
        <v>1389.18</v>
      </c>
      <c r="E27" s="5"/>
      <c r="F27" s="5"/>
      <c r="G27" s="5"/>
      <c r="H27" s="5"/>
    </row>
    <row r="28" spans="1:8" s="7" customFormat="1" ht="44.25">
      <c r="A28" s="115">
        <v>18</v>
      </c>
      <c r="B28" s="158" t="s">
        <v>203</v>
      </c>
      <c r="C28" s="40"/>
      <c r="D28" s="31"/>
      <c r="E28" s="5"/>
      <c r="F28" s="5"/>
      <c r="G28" s="5"/>
      <c r="H28" s="5"/>
    </row>
    <row r="29" spans="1:8" s="7" customFormat="1" ht="21" customHeight="1">
      <c r="A29" s="115"/>
      <c r="B29" s="169" t="s">
        <v>125</v>
      </c>
      <c r="C29" s="115" t="s">
        <v>9</v>
      </c>
      <c r="D29" s="31">
        <v>103.2</v>
      </c>
      <c r="E29" s="5"/>
      <c r="F29" s="5"/>
      <c r="G29" s="5"/>
      <c r="H29" s="5"/>
    </row>
    <row r="30" spans="1:8" s="7" customFormat="1" ht="21" customHeight="1">
      <c r="A30" s="115"/>
      <c r="B30" s="169" t="s">
        <v>126</v>
      </c>
      <c r="C30" s="115" t="s">
        <v>9</v>
      </c>
      <c r="D30" s="31">
        <v>68.8</v>
      </c>
      <c r="E30" s="5"/>
      <c r="F30" s="5"/>
      <c r="G30" s="5"/>
      <c r="H30" s="5"/>
    </row>
    <row r="31" spans="1:8" s="7" customFormat="1" ht="45">
      <c r="A31" s="115">
        <v>19</v>
      </c>
      <c r="B31" s="166" t="s">
        <v>186</v>
      </c>
      <c r="C31" s="115" t="s">
        <v>49</v>
      </c>
      <c r="D31" s="30">
        <v>1431.83</v>
      </c>
      <c r="E31" s="5"/>
      <c r="F31" s="108"/>
      <c r="G31" s="5"/>
      <c r="H31" s="5"/>
    </row>
    <row r="32" spans="1:8" s="7" customFormat="1" ht="45">
      <c r="A32" s="115">
        <v>20</v>
      </c>
      <c r="B32" s="166" t="s">
        <v>204</v>
      </c>
      <c r="C32" s="112" t="s">
        <v>49</v>
      </c>
      <c r="D32" s="30">
        <v>19.2</v>
      </c>
      <c r="E32" s="5"/>
      <c r="F32" s="5"/>
      <c r="G32" s="5"/>
      <c r="H32" s="5"/>
    </row>
    <row r="33" spans="1:8" s="7" customFormat="1" ht="21" customHeight="1">
      <c r="A33" s="115">
        <v>21</v>
      </c>
      <c r="B33" s="158" t="s">
        <v>100</v>
      </c>
      <c r="C33" s="112" t="s">
        <v>49</v>
      </c>
      <c r="D33" s="31">
        <v>704</v>
      </c>
      <c r="E33" s="5"/>
      <c r="F33" s="5"/>
      <c r="G33" s="5"/>
      <c r="H33" s="5"/>
    </row>
    <row r="34" spans="1:8" s="34" customFormat="1" ht="21" customHeight="1">
      <c r="A34" s="112">
        <v>22</v>
      </c>
      <c r="B34" s="167" t="s">
        <v>10</v>
      </c>
      <c r="C34" s="112" t="s">
        <v>6</v>
      </c>
      <c r="D34" s="31">
        <v>1</v>
      </c>
      <c r="E34" s="20"/>
      <c r="F34" s="20"/>
      <c r="G34" s="20"/>
      <c r="H34" s="20"/>
    </row>
    <row r="35" spans="1:8" s="34" customFormat="1" ht="21" customHeight="1">
      <c r="A35" s="35"/>
      <c r="B35" s="195" t="s">
        <v>115</v>
      </c>
      <c r="C35" s="196"/>
      <c r="D35" s="196"/>
      <c r="E35" s="196"/>
      <c r="F35" s="197"/>
      <c r="G35" s="20"/>
      <c r="H35" s="20"/>
    </row>
    <row r="66" spans="7:7">
      <c r="G66" s="2">
        <f>31500/140</f>
        <v>225</v>
      </c>
    </row>
  </sheetData>
  <mergeCells count="10">
    <mergeCell ref="B35:F35"/>
    <mergeCell ref="A5:A6"/>
    <mergeCell ref="B5:B6"/>
    <mergeCell ref="C5:C6"/>
    <mergeCell ref="A1:H1"/>
    <mergeCell ref="D5:D6"/>
    <mergeCell ref="E5:F5"/>
    <mergeCell ref="G5:G6"/>
    <mergeCell ref="H5:H6"/>
    <mergeCell ref="A2:H2"/>
  </mergeCells>
  <printOptions horizontalCentered="1"/>
  <pageMargins left="0.2" right="0.2" top="0.75" bottom="0.75" header="0.3" footer="0.3"/>
  <pageSetup paperSize="9" fitToHeight="0" orientation="landscape" horizontalDpi="300" verticalDpi="300" r:id="rId1"/>
  <headerFooter>
    <oddFooter>Page &amp;P of &amp;N</oddFooter>
  </headerFooter>
  <rowBreaks count="2" manualBreakCount="2">
    <brk id="12" max="7" man="1"/>
    <brk id="2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13" zoomScale="90" zoomScaleSheetLayoutView="90" workbookViewId="0">
      <selection activeCell="B37" sqref="B37"/>
    </sheetView>
  </sheetViews>
  <sheetFormatPr defaultColWidth="8.85546875" defaultRowHeight="12.75"/>
  <cols>
    <col min="1" max="1" width="10.42578125" style="67" customWidth="1"/>
    <col min="2" max="2" width="40.42578125" style="67" bestFit="1" customWidth="1"/>
    <col min="3" max="3" width="6.5703125" style="67" customWidth="1"/>
    <col min="4" max="4" width="9" style="67" bestFit="1" customWidth="1"/>
    <col min="5" max="5" width="13.7109375" style="67" customWidth="1"/>
    <col min="6" max="6" width="41.42578125" style="67" customWidth="1"/>
    <col min="7" max="7" width="18.140625" style="67" customWidth="1"/>
    <col min="8" max="8" width="6.140625" style="67" customWidth="1"/>
    <col min="9" max="9" width="8.42578125" style="67" customWidth="1"/>
    <col min="10" max="16384" width="8.85546875" style="67"/>
  </cols>
  <sheetData>
    <row r="1" spans="1:9" ht="15.75">
      <c r="A1" s="212" t="s">
        <v>50</v>
      </c>
      <c r="B1" s="212"/>
      <c r="C1" s="212"/>
      <c r="D1" s="212"/>
      <c r="E1" s="212"/>
      <c r="F1" s="212"/>
      <c r="G1" s="212"/>
    </row>
    <row r="2" spans="1:9" ht="12.75" customHeight="1">
      <c r="A2" s="68"/>
      <c r="B2" s="68"/>
      <c r="C2" s="68"/>
      <c r="D2" s="68"/>
      <c r="E2" s="69"/>
      <c r="F2" s="69"/>
    </row>
    <row r="3" spans="1:9" ht="20.25" customHeight="1">
      <c r="A3" s="213" t="s">
        <v>51</v>
      </c>
      <c r="B3" s="213"/>
      <c r="C3" s="213"/>
      <c r="D3" s="213"/>
      <c r="E3" s="213"/>
      <c r="F3" s="213"/>
      <c r="G3" s="213"/>
      <c r="H3" s="70"/>
      <c r="I3" s="71"/>
    </row>
    <row r="4" spans="1:9" s="74" customFormat="1" ht="15.75">
      <c r="A4" s="72" t="s">
        <v>97</v>
      </c>
      <c r="B4" s="73" t="s">
        <v>52</v>
      </c>
      <c r="C4" s="214"/>
      <c r="D4" s="214"/>
      <c r="E4" s="214"/>
      <c r="F4" s="214"/>
      <c r="G4" s="214"/>
    </row>
    <row r="5" spans="1:9" ht="18.75" customHeight="1">
      <c r="A5" s="219" t="s">
        <v>53</v>
      </c>
      <c r="B5" s="219" t="s">
        <v>54</v>
      </c>
      <c r="C5" s="187" t="s">
        <v>3</v>
      </c>
      <c r="D5" s="187" t="s">
        <v>2</v>
      </c>
      <c r="E5" s="187" t="s">
        <v>16</v>
      </c>
      <c r="F5" s="187"/>
      <c r="G5" s="187" t="s">
        <v>4</v>
      </c>
    </row>
    <row r="6" spans="1:9" ht="18.75" customHeight="1">
      <c r="A6" s="219"/>
      <c r="B6" s="219"/>
      <c r="C6" s="187"/>
      <c r="D6" s="187"/>
      <c r="E6" s="130" t="s">
        <v>13</v>
      </c>
      <c r="F6" s="130" t="s">
        <v>14</v>
      </c>
      <c r="G6" s="187"/>
    </row>
    <row r="7" spans="1:9" ht="17.25" customHeight="1">
      <c r="A7" s="76" t="s">
        <v>56</v>
      </c>
      <c r="B7" s="77"/>
      <c r="C7" s="78"/>
      <c r="D7" s="78"/>
      <c r="E7" s="78"/>
      <c r="F7" s="78"/>
      <c r="G7" s="79"/>
    </row>
    <row r="8" spans="1:9" ht="21.75" customHeight="1">
      <c r="A8" s="80" t="s">
        <v>57</v>
      </c>
      <c r="B8" s="81" t="s">
        <v>58</v>
      </c>
      <c r="C8" s="80" t="s">
        <v>59</v>
      </c>
      <c r="D8" s="135">
        <v>500</v>
      </c>
      <c r="E8" s="82"/>
      <c r="F8" s="82"/>
      <c r="G8" s="83"/>
    </row>
    <row r="9" spans="1:9" ht="21.75" customHeight="1">
      <c r="A9" s="80" t="s">
        <v>60</v>
      </c>
      <c r="B9" s="81" t="s">
        <v>61</v>
      </c>
      <c r="C9" s="80" t="s">
        <v>59</v>
      </c>
      <c r="D9" s="135">
        <v>500</v>
      </c>
      <c r="E9" s="83"/>
      <c r="F9" s="83"/>
      <c r="G9" s="83"/>
    </row>
    <row r="10" spans="1:9" ht="21.75" customHeight="1">
      <c r="A10" s="80" t="s">
        <v>62</v>
      </c>
      <c r="B10" s="81" t="s">
        <v>63</v>
      </c>
      <c r="C10" s="80" t="s">
        <v>59</v>
      </c>
      <c r="D10" s="135">
        <v>500</v>
      </c>
      <c r="E10" s="83"/>
      <c r="F10" s="83"/>
      <c r="G10" s="83"/>
    </row>
    <row r="11" spans="1:9" ht="21.75" customHeight="1">
      <c r="A11" s="80" t="s">
        <v>64</v>
      </c>
      <c r="B11" s="81" t="s">
        <v>65</v>
      </c>
      <c r="C11" s="80" t="s">
        <v>59</v>
      </c>
      <c r="D11" s="135">
        <v>500</v>
      </c>
      <c r="E11" s="82"/>
      <c r="F11" s="82"/>
      <c r="G11" s="83"/>
    </row>
    <row r="12" spans="1:9" ht="21.75" customHeight="1">
      <c r="A12" s="80"/>
      <c r="B12" s="81"/>
      <c r="C12" s="80"/>
      <c r="D12" s="135"/>
      <c r="E12" s="83"/>
      <c r="F12" s="83"/>
      <c r="G12" s="83"/>
    </row>
    <row r="13" spans="1:9" ht="21.75" customHeight="1">
      <c r="A13" s="84"/>
      <c r="B13" s="77"/>
      <c r="C13" s="77"/>
      <c r="D13" s="77"/>
      <c r="E13" s="85"/>
      <c r="F13" s="85"/>
      <c r="G13" s="86"/>
    </row>
    <row r="14" spans="1:9" ht="15">
      <c r="A14" s="215"/>
      <c r="B14" s="216"/>
      <c r="C14" s="136"/>
      <c r="D14" s="136"/>
      <c r="E14" s="136"/>
      <c r="F14" s="136"/>
      <c r="G14" s="136"/>
    </row>
    <row r="15" spans="1:9" ht="14.25">
      <c r="A15" s="87" t="s">
        <v>66</v>
      </c>
      <c r="B15" s="87"/>
      <c r="C15" s="137"/>
      <c r="D15" s="137"/>
      <c r="E15" s="137"/>
      <c r="F15" s="137"/>
      <c r="G15" s="137"/>
    </row>
    <row r="16" spans="1:9" ht="30" customHeight="1">
      <c r="A16" s="80" t="s">
        <v>67</v>
      </c>
      <c r="B16" s="81" t="s">
        <v>68</v>
      </c>
      <c r="C16" s="80" t="s">
        <v>69</v>
      </c>
      <c r="D16" s="88"/>
      <c r="E16" s="89"/>
      <c r="F16" s="89"/>
      <c r="G16" s="90">
        <v>500000</v>
      </c>
    </row>
    <row r="17" spans="1:7" ht="21.75" customHeight="1">
      <c r="A17" s="84"/>
      <c r="B17" s="91"/>
      <c r="C17" s="91"/>
      <c r="D17" s="91"/>
      <c r="E17" s="85"/>
      <c r="F17" s="85"/>
      <c r="G17" s="86">
        <f>SUM(G16:G16)</f>
        <v>500000</v>
      </c>
    </row>
    <row r="18" spans="1:7" ht="15">
      <c r="A18" s="217"/>
      <c r="B18" s="217"/>
      <c r="C18" s="138"/>
      <c r="D18" s="139"/>
      <c r="E18" s="139"/>
      <c r="F18" s="139"/>
      <c r="G18" s="139"/>
    </row>
    <row r="19" spans="1:7" ht="15">
      <c r="A19" s="87" t="s">
        <v>169</v>
      </c>
      <c r="B19" s="87"/>
      <c r="C19" s="140"/>
      <c r="D19" s="139"/>
      <c r="E19" s="139"/>
      <c r="F19" s="139"/>
      <c r="G19" s="139"/>
    </row>
    <row r="20" spans="1:7" ht="21.75" customHeight="1">
      <c r="A20" s="80" t="s">
        <v>70</v>
      </c>
      <c r="B20" s="81" t="s">
        <v>71</v>
      </c>
      <c r="C20" s="80" t="s">
        <v>59</v>
      </c>
      <c r="D20" s="83">
        <v>200</v>
      </c>
      <c r="E20" s="83"/>
      <c r="F20" s="83"/>
      <c r="G20" s="83"/>
    </row>
    <row r="21" spans="1:7" ht="21.75" customHeight="1">
      <c r="A21" s="80" t="s">
        <v>72</v>
      </c>
      <c r="B21" s="81" t="s">
        <v>73</v>
      </c>
      <c r="C21" s="80" t="s">
        <v>59</v>
      </c>
      <c r="D21" s="83">
        <v>50</v>
      </c>
      <c r="E21" s="83"/>
      <c r="F21" s="83"/>
      <c r="G21" s="83"/>
    </row>
    <row r="22" spans="1:7" ht="21.75" customHeight="1">
      <c r="A22" s="80" t="s">
        <v>74</v>
      </c>
      <c r="B22" s="81" t="s">
        <v>75</v>
      </c>
      <c r="C22" s="80" t="s">
        <v>59</v>
      </c>
      <c r="D22" s="83">
        <v>100</v>
      </c>
      <c r="E22" s="83"/>
      <c r="F22" s="83"/>
      <c r="G22" s="83"/>
    </row>
    <row r="23" spans="1:7" ht="21.75" customHeight="1">
      <c r="A23" s="80" t="s">
        <v>76</v>
      </c>
      <c r="B23" s="81" t="s">
        <v>77</v>
      </c>
      <c r="C23" s="80" t="s">
        <v>59</v>
      </c>
      <c r="D23" s="141"/>
      <c r="E23" s="141"/>
      <c r="F23" s="141"/>
      <c r="G23" s="141"/>
    </row>
    <row r="24" spans="1:7" ht="21.75" customHeight="1">
      <c r="A24" s="84"/>
      <c r="B24" s="77"/>
      <c r="C24" s="77"/>
      <c r="D24" s="77"/>
      <c r="E24" s="85"/>
      <c r="F24" s="85"/>
      <c r="G24" s="86"/>
    </row>
    <row r="25" spans="1:7">
      <c r="A25" s="92"/>
      <c r="B25" s="92"/>
      <c r="C25" s="92"/>
      <c r="D25" s="92"/>
      <c r="E25" s="92"/>
      <c r="F25" s="92"/>
      <c r="G25" s="93"/>
    </row>
    <row r="26" spans="1:7" ht="21.75" customHeight="1">
      <c r="A26" s="212" t="s">
        <v>50</v>
      </c>
      <c r="B26" s="212"/>
      <c r="C26" s="212"/>
      <c r="D26" s="212"/>
      <c r="E26" s="212"/>
      <c r="F26" s="212"/>
      <c r="G26" s="212"/>
    </row>
    <row r="27" spans="1:7">
      <c r="A27" s="92"/>
      <c r="B27" s="92"/>
      <c r="C27" s="92"/>
      <c r="D27" s="92"/>
      <c r="E27" s="92"/>
      <c r="F27" s="92"/>
      <c r="G27" s="93"/>
    </row>
    <row r="28" spans="1:7" ht="30" customHeight="1">
      <c r="A28" s="218" t="s">
        <v>78</v>
      </c>
      <c r="B28" s="218"/>
      <c r="C28" s="218"/>
      <c r="D28" s="218"/>
      <c r="E28" s="218"/>
      <c r="F28" s="218"/>
      <c r="G28" s="218"/>
    </row>
    <row r="29" spans="1:7" ht="30" customHeight="1">
      <c r="A29" s="94" t="s">
        <v>79</v>
      </c>
      <c r="B29" s="203" t="s">
        <v>54</v>
      </c>
      <c r="C29" s="204"/>
      <c r="D29" s="204"/>
      <c r="E29" s="204"/>
      <c r="F29" s="205"/>
      <c r="G29" s="75" t="s">
        <v>55</v>
      </c>
    </row>
    <row r="30" spans="1:7" ht="21.75" customHeight="1">
      <c r="A30" s="95" t="s">
        <v>80</v>
      </c>
      <c r="B30" s="206" t="s">
        <v>81</v>
      </c>
      <c r="C30" s="207"/>
      <c r="D30" s="207"/>
      <c r="E30" s="207"/>
      <c r="F30" s="208"/>
      <c r="G30" s="83"/>
    </row>
    <row r="31" spans="1:7" ht="21.75" customHeight="1">
      <c r="A31" s="95" t="s">
        <v>82</v>
      </c>
      <c r="B31" s="206" t="s">
        <v>83</v>
      </c>
      <c r="C31" s="207"/>
      <c r="D31" s="207"/>
      <c r="E31" s="207"/>
      <c r="F31" s="208"/>
      <c r="G31" s="83">
        <f>+G17</f>
        <v>500000</v>
      </c>
    </row>
    <row r="32" spans="1:7" ht="21.75" customHeight="1">
      <c r="A32" s="95" t="s">
        <v>84</v>
      </c>
      <c r="B32" s="206" t="s">
        <v>168</v>
      </c>
      <c r="C32" s="207"/>
      <c r="D32" s="207"/>
      <c r="E32" s="207"/>
      <c r="F32" s="208"/>
      <c r="G32" s="83"/>
    </row>
    <row r="33" spans="1:7" ht="25.5" customHeight="1">
      <c r="A33" s="96"/>
      <c r="B33" s="209" t="s">
        <v>85</v>
      </c>
      <c r="C33" s="210"/>
      <c r="D33" s="210"/>
      <c r="E33" s="210"/>
      <c r="F33" s="211"/>
      <c r="G33" s="86"/>
    </row>
  </sheetData>
  <mergeCells count="18">
    <mergeCell ref="A28:G28"/>
    <mergeCell ref="A5:A6"/>
    <mergeCell ref="B5:B6"/>
    <mergeCell ref="C5:C6"/>
    <mergeCell ref="D5:D6"/>
    <mergeCell ref="E5:F5"/>
    <mergeCell ref="G5:G6"/>
    <mergeCell ref="A26:G26"/>
    <mergeCell ref="A1:G1"/>
    <mergeCell ref="A3:G3"/>
    <mergeCell ref="C4:G4"/>
    <mergeCell ref="A14:B14"/>
    <mergeCell ref="A18:B18"/>
    <mergeCell ref="B29:F29"/>
    <mergeCell ref="B30:F30"/>
    <mergeCell ref="B31:F31"/>
    <mergeCell ref="B32:F32"/>
    <mergeCell ref="B33:F33"/>
  </mergeCells>
  <printOptions horizontalCentered="1"/>
  <pageMargins left="0.2" right="0.2" top="0.75" bottom="0.75" header="0.3" footer="0.3"/>
  <pageSetup paperSize="9" orientation="landscape" r:id="rId1"/>
  <headerFooter>
    <oddFooter>&amp;CPage &amp;P of &amp;N</oddFooter>
  </headerFooter>
  <rowBreaks count="1" manualBreakCount="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Summary Pkg 3</vt:lpstr>
      <vt:lpstr>Specified PS</vt:lpstr>
      <vt:lpstr>General Item</vt:lpstr>
      <vt:lpstr>kalmochan-boq</vt:lpstr>
      <vt:lpstr>bairagu-boq</vt:lpstr>
      <vt:lpstr>udasi-boq</vt:lpstr>
      <vt:lpstr>Sanyasi-BOQ</vt:lpstr>
      <vt:lpstr>6 Day works</vt:lpstr>
      <vt:lpstr>'6 Day works'!Print_Area</vt:lpstr>
      <vt:lpstr>'General Item'!Print_Area</vt:lpstr>
      <vt:lpstr>'kalmochan-boq'!Print_Area</vt:lpstr>
      <vt:lpstr>'Sanyasi-BOQ'!Print_Area</vt:lpstr>
      <vt:lpstr>'Specified PS'!Print_Area</vt:lpstr>
      <vt:lpstr>'Summary Pkg 3'!Print_Area</vt:lpstr>
      <vt:lpstr>'bairagu-boq'!Print_Titles</vt:lpstr>
      <vt:lpstr>'kalmochan-boq'!Print_Titles</vt:lpstr>
      <vt:lpstr>'Sanyasi-BOQ'!Print_Titles</vt:lpstr>
      <vt:lpstr>'udasi-boq'!Print_Titles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dell -1</cp:lastModifiedBy>
  <cp:lastPrinted>2019-05-27T07:50:02Z</cp:lastPrinted>
  <dcterms:created xsi:type="dcterms:W3CDTF">2018-06-21T04:44:59Z</dcterms:created>
  <dcterms:modified xsi:type="dcterms:W3CDTF">2019-05-27T07:50:52Z</dcterms:modified>
</cp:coreProperties>
</file>